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tel\Desktop\"/>
    </mc:Choice>
  </mc:AlternateContent>
  <xr:revisionPtr revIDLastSave="0" documentId="8_{910E9E3A-2B49-4850-B9B8-84BDD9A83985}" xr6:coauthVersionLast="36" xr6:coauthVersionMax="36" xr10:uidLastSave="{00000000-0000-0000-0000-000000000000}"/>
  <bookViews>
    <workbookView xWindow="0" yWindow="0" windowWidth="9540" windowHeight="3765" xr2:uid="{73A237BE-5C2B-4745-869F-BCFD7823288E}"/>
  </bookViews>
  <sheets>
    <sheet name="Hoja1" sheetId="1" r:id="rId1"/>
  </sheets>
  <externalReferences>
    <externalReference r:id="rId2"/>
  </externalReferences>
  <definedNames>
    <definedName name="_xlnm._FilterDatabase" localSheetId="0" hidden="1">Hoja1!$A$6:$R$103</definedName>
    <definedName name="ugel1">[1]OtrosPerso!$A$24:$A$48</definedName>
    <definedName name="ugel2">[1]OtrosPerso!$C$24:$C$48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B5" i="1"/>
  <c r="P4" i="1"/>
  <c r="P2" i="1"/>
  <c r="E2" i="1"/>
  <c r="D2" i="1" s="1"/>
  <c r="B2" i="1"/>
  <c r="B4" i="1" s="1"/>
</calcChain>
</file>

<file path=xl/sharedStrings.xml><?xml version="1.0" encoding="utf-8"?>
<sst xmlns="http://schemas.openxmlformats.org/spreadsheetml/2006/main" count="991" uniqueCount="454">
  <si>
    <t>REGISTRO DE EVALUACION ESCRITA DE LENGUA ORIGINARIA - EVALUACIÓN ORDINARIA 2023</t>
  </si>
  <si>
    <t>DRE:</t>
  </si>
  <si>
    <t>UGEL:</t>
  </si>
  <si>
    <t>Evaluadores!$A$2:$A$5</t>
  </si>
  <si>
    <t>Lengua Originaria:</t>
  </si>
  <si>
    <t>QUECHUA SUREÑO (QUECHUA CHANKA)</t>
  </si>
  <si>
    <t>DRE AYACUCHO</t>
  </si>
  <si>
    <t>050011-UGEL VILCASHUAMÁN</t>
  </si>
  <si>
    <t>Fecha de Evaluación:</t>
  </si>
  <si>
    <t>Digitadores!$A$2:$A$2</t>
  </si>
  <si>
    <t>INDICADORES</t>
  </si>
  <si>
    <t>Nro</t>
  </si>
  <si>
    <t>Código de Eval. Escrita</t>
  </si>
  <si>
    <t>DNI</t>
  </si>
  <si>
    <t>Apellido Paterno</t>
  </si>
  <si>
    <t>Apellido Materno</t>
  </si>
  <si>
    <t>Nombres</t>
  </si>
  <si>
    <t>1. Obtiene información del texto escrito</t>
  </si>
  <si>
    <t>2. Infiere e
Interpreta información del texto</t>
  </si>
  <si>
    <t>3. Adecúa el texto a la situación comunicativa</t>
  </si>
  <si>
    <t>4. Organiza y desarrolla las ideas de forma coherente y cohesionada</t>
  </si>
  <si>
    <t>5. Utiliza convenciones del lenguaje escrito de forma pertinente</t>
  </si>
  <si>
    <t>Puntaje total</t>
  </si>
  <si>
    <t>Nivel de Dominio de Lengua</t>
  </si>
  <si>
    <t>DNI Evaluador</t>
  </si>
  <si>
    <t>Nombre del Evaluador</t>
  </si>
  <si>
    <t>DNI Digitador</t>
  </si>
  <si>
    <t>Nombre del Digitador</t>
  </si>
  <si>
    <t>Observación</t>
  </si>
  <si>
    <t>Escala de valoración 0,1, 2, 3 o 4 puntos por indicador</t>
  </si>
  <si>
    <t>01</t>
  </si>
  <si>
    <t>41903639</t>
  </si>
  <si>
    <t>MARTÍNEZ</t>
  </si>
  <si>
    <t>PERALTA</t>
  </si>
  <si>
    <t>GLORIA MARIBEL</t>
  </si>
  <si>
    <t>BÁSICO</t>
  </si>
  <si>
    <t>28469547</t>
  </si>
  <si>
    <t>SULCA VELAPATIÑO JUAN TEODULFO</t>
  </si>
  <si>
    <t>28305473</t>
  </si>
  <si>
    <t>OCHOA  ESTRADA ROGELIO DARÍO</t>
  </si>
  <si>
    <t>Paso la evaluación Escrita</t>
  </si>
  <si>
    <t>02</t>
  </si>
  <si>
    <t>29167787</t>
  </si>
  <si>
    <t>LIZARBE</t>
  </si>
  <si>
    <t>GAMBOA</t>
  </si>
  <si>
    <t>WILFREDO</t>
  </si>
  <si>
    <t>AVANZADO</t>
  </si>
  <si>
    <t/>
  </si>
  <si>
    <t>03</t>
  </si>
  <si>
    <t>47260841</t>
  </si>
  <si>
    <t>MENDOZA</t>
  </si>
  <si>
    <t>LOAYZA</t>
  </si>
  <si>
    <t>LUCY MILAGROS</t>
  </si>
  <si>
    <t>41331342</t>
  </si>
  <si>
    <t>RUA ROJAS TEOBALDO</t>
  </si>
  <si>
    <t>04</t>
  </si>
  <si>
    <t>42059223</t>
  </si>
  <si>
    <t>OCHOA</t>
  </si>
  <si>
    <t>CÁRDENAS</t>
  </si>
  <si>
    <t>ATILIO</t>
  </si>
  <si>
    <t>05</t>
  </si>
  <si>
    <t>28444822</t>
  </si>
  <si>
    <t>MALLQUI</t>
  </si>
  <si>
    <t>SALVADOR</t>
  </si>
  <si>
    <t>LIDIA</t>
  </si>
  <si>
    <t>EN INICIO</t>
  </si>
  <si>
    <t>No paso la evaluación escrita</t>
  </si>
  <si>
    <t>06</t>
  </si>
  <si>
    <t>70229547</t>
  </si>
  <si>
    <t>LANDEO</t>
  </si>
  <si>
    <t>BONILLA</t>
  </si>
  <si>
    <t>IRVING GIANMARCO</t>
  </si>
  <si>
    <t>07</t>
  </si>
  <si>
    <t>28311006</t>
  </si>
  <si>
    <t>ZAGA</t>
  </si>
  <si>
    <t>LLANTOY</t>
  </si>
  <si>
    <t>VIOLETA</t>
  </si>
  <si>
    <t>INTERMEDIO</t>
  </si>
  <si>
    <t>08</t>
  </si>
  <si>
    <t>42144130</t>
  </si>
  <si>
    <t>MORALES</t>
  </si>
  <si>
    <t>TINIPUCLLA</t>
  </si>
  <si>
    <t>MARIBEL</t>
  </si>
  <si>
    <t>40076618</t>
  </si>
  <si>
    <t>ROJAS RUA TOLOMEO</t>
  </si>
  <si>
    <t>09</t>
  </si>
  <si>
    <t>70455478</t>
  </si>
  <si>
    <t>NAJARRO</t>
  </si>
  <si>
    <t>YELTSIN KLEIBER</t>
  </si>
  <si>
    <t>10</t>
  </si>
  <si>
    <t>43658923</t>
  </si>
  <si>
    <t>QUISPE</t>
  </si>
  <si>
    <t>FERMIN</t>
  </si>
  <si>
    <t>11</t>
  </si>
  <si>
    <t>40047372</t>
  </si>
  <si>
    <t>LAINES</t>
  </si>
  <si>
    <t>ARMANDO</t>
  </si>
  <si>
    <t>12</t>
  </si>
  <si>
    <t>45005909</t>
  </si>
  <si>
    <t>LEON</t>
  </si>
  <si>
    <t>RONAN LIDER</t>
  </si>
  <si>
    <t>13</t>
  </si>
  <si>
    <t>29160658</t>
  </si>
  <si>
    <t>BERROCAL</t>
  </si>
  <si>
    <t>MÁXIMO FABIO</t>
  </si>
  <si>
    <t>14</t>
  </si>
  <si>
    <t>28243483</t>
  </si>
  <si>
    <t>EDWIN</t>
  </si>
  <si>
    <t>15</t>
  </si>
  <si>
    <t>41455936</t>
  </si>
  <si>
    <t>BUITRON</t>
  </si>
  <si>
    <t>GUTIERREZ</t>
  </si>
  <si>
    <t>LILIANA</t>
  </si>
  <si>
    <t>16</t>
  </si>
  <si>
    <t>46054659</t>
  </si>
  <si>
    <t>CANCHO</t>
  </si>
  <si>
    <t>SANDRA</t>
  </si>
  <si>
    <t>17</t>
  </si>
  <si>
    <t>40703054</t>
  </si>
  <si>
    <t>CERDA</t>
  </si>
  <si>
    <t>VASQUEZ</t>
  </si>
  <si>
    <t>ROBERTO</t>
  </si>
  <si>
    <t>18</t>
  </si>
  <si>
    <t>41590565</t>
  </si>
  <si>
    <t>CASTRO</t>
  </si>
  <si>
    <t>ABAD</t>
  </si>
  <si>
    <t>LISBETH JOISY</t>
  </si>
  <si>
    <t>19</t>
  </si>
  <si>
    <t>28303775</t>
  </si>
  <si>
    <t>REYNA JULIA</t>
  </si>
  <si>
    <t>20</t>
  </si>
  <si>
    <t>42174467</t>
  </si>
  <si>
    <t>ROMERO</t>
  </si>
  <si>
    <t>ROJAS</t>
  </si>
  <si>
    <t>MIGUEL ANGEL</t>
  </si>
  <si>
    <t>21</t>
  </si>
  <si>
    <t>28486503</t>
  </si>
  <si>
    <t>BEJAR</t>
  </si>
  <si>
    <t>CHUCHON</t>
  </si>
  <si>
    <t>JUSTINA</t>
  </si>
  <si>
    <t>22</t>
  </si>
  <si>
    <t>31482819</t>
  </si>
  <si>
    <t>CHAVEZ</t>
  </si>
  <si>
    <t>TOLEDO</t>
  </si>
  <si>
    <t>FREDY</t>
  </si>
  <si>
    <t>23</t>
  </si>
  <si>
    <t>28269398</t>
  </si>
  <si>
    <t>BENDEZÚ</t>
  </si>
  <si>
    <t>BARRIENTOS</t>
  </si>
  <si>
    <t>HEDY ELENA</t>
  </si>
  <si>
    <t>24</t>
  </si>
  <si>
    <t>28313562</t>
  </si>
  <si>
    <t>NILO</t>
  </si>
  <si>
    <t>25</t>
  </si>
  <si>
    <t>28582413</t>
  </si>
  <si>
    <t>GARAY</t>
  </si>
  <si>
    <t>AUCCAPUCLLA</t>
  </si>
  <si>
    <t>NELIDA</t>
  </si>
  <si>
    <t>26</t>
  </si>
  <si>
    <t>28447187</t>
  </si>
  <si>
    <t>GOMEZ</t>
  </si>
  <si>
    <t>REMON</t>
  </si>
  <si>
    <t>ROLANDO</t>
  </si>
  <si>
    <t>27</t>
  </si>
  <si>
    <t>42172445</t>
  </si>
  <si>
    <t>DE LA CRUZ</t>
  </si>
  <si>
    <t>MAGNO</t>
  </si>
  <si>
    <t>28</t>
  </si>
  <si>
    <t>28447369</t>
  </si>
  <si>
    <t>GUTIÉRREZ</t>
  </si>
  <si>
    <t>HERMENEGILDO</t>
  </si>
  <si>
    <t>29</t>
  </si>
  <si>
    <t>72095254</t>
  </si>
  <si>
    <t>ESCRIBA</t>
  </si>
  <si>
    <t>FLORES</t>
  </si>
  <si>
    <t>YAN ADOLFO</t>
  </si>
  <si>
    <t>30</t>
  </si>
  <si>
    <t>28303838</t>
  </si>
  <si>
    <t>HUAMANÍ</t>
  </si>
  <si>
    <t>CARBAJAL</t>
  </si>
  <si>
    <t>BERTHA</t>
  </si>
  <si>
    <t>31</t>
  </si>
  <si>
    <t>10176329</t>
  </si>
  <si>
    <t>CUENCA</t>
  </si>
  <si>
    <t>CLEOFE PAULA</t>
  </si>
  <si>
    <t>32</t>
  </si>
  <si>
    <t>72125161</t>
  </si>
  <si>
    <t>GÓMEZ</t>
  </si>
  <si>
    <t>NILDA</t>
  </si>
  <si>
    <t>33</t>
  </si>
  <si>
    <t>28450419</t>
  </si>
  <si>
    <t>FERNANDEZ</t>
  </si>
  <si>
    <t>EDUARDO</t>
  </si>
  <si>
    <t>34</t>
  </si>
  <si>
    <t>71075107</t>
  </si>
  <si>
    <t>CISNEROS</t>
  </si>
  <si>
    <t>AYALA</t>
  </si>
  <si>
    <t>MARÍA MILUSKA</t>
  </si>
  <si>
    <t>35</t>
  </si>
  <si>
    <t>28472637</t>
  </si>
  <si>
    <t>HUAMÁN</t>
  </si>
  <si>
    <t>FERNANDEZ DE ARANGO</t>
  </si>
  <si>
    <t>DIONISIA</t>
  </si>
  <si>
    <t>36</t>
  </si>
  <si>
    <t>70205855</t>
  </si>
  <si>
    <t>ORÉ</t>
  </si>
  <si>
    <t>NELLY</t>
  </si>
  <si>
    <t>37</t>
  </si>
  <si>
    <t>28470241</t>
  </si>
  <si>
    <t>HINOSTROZA</t>
  </si>
  <si>
    <t>GABRIEL</t>
  </si>
  <si>
    <t>38</t>
  </si>
  <si>
    <t>41191598</t>
  </si>
  <si>
    <t>CORDOVA</t>
  </si>
  <si>
    <t>PALOMINO</t>
  </si>
  <si>
    <t>MARY LUZ</t>
  </si>
  <si>
    <t>39</t>
  </si>
  <si>
    <t>09936779</t>
  </si>
  <si>
    <t>GUILLÉN</t>
  </si>
  <si>
    <t>ALLCCA</t>
  </si>
  <si>
    <t>VILMA</t>
  </si>
  <si>
    <t>40</t>
  </si>
  <si>
    <t>45634678</t>
  </si>
  <si>
    <t>YANET</t>
  </si>
  <si>
    <t>41</t>
  </si>
  <si>
    <t>28303511</t>
  </si>
  <si>
    <t>FERRIOL</t>
  </si>
  <si>
    <t>42</t>
  </si>
  <si>
    <t>10049415</t>
  </si>
  <si>
    <t>INTIQUILLA</t>
  </si>
  <si>
    <t>43</t>
  </si>
  <si>
    <t>28312958</t>
  </si>
  <si>
    <t>VIVANCO</t>
  </si>
  <si>
    <t>NECILDA</t>
  </si>
  <si>
    <t>44</t>
  </si>
  <si>
    <t>41978802</t>
  </si>
  <si>
    <t>MAYHUA</t>
  </si>
  <si>
    <t>ANA MARIA</t>
  </si>
  <si>
    <t>45</t>
  </si>
  <si>
    <t>28267249</t>
  </si>
  <si>
    <t>ESTHER</t>
  </si>
  <si>
    <t>46</t>
  </si>
  <si>
    <t>41411609</t>
  </si>
  <si>
    <t>MELÉNDEZ</t>
  </si>
  <si>
    <t>AÑAGUARI</t>
  </si>
  <si>
    <t>KETTY</t>
  </si>
  <si>
    <t>47</t>
  </si>
  <si>
    <t>42460985</t>
  </si>
  <si>
    <t>PEREZ</t>
  </si>
  <si>
    <t>DAVID LEONOR</t>
  </si>
  <si>
    <t>48</t>
  </si>
  <si>
    <t>42412915</t>
  </si>
  <si>
    <t>LIDIA DORIS</t>
  </si>
  <si>
    <t>49</t>
  </si>
  <si>
    <t>41594466</t>
  </si>
  <si>
    <t>MINA</t>
  </si>
  <si>
    <t>MENESES</t>
  </si>
  <si>
    <t>50</t>
  </si>
  <si>
    <t>28291627</t>
  </si>
  <si>
    <t>MEDINA</t>
  </si>
  <si>
    <t>FÉLIX</t>
  </si>
  <si>
    <t>51</t>
  </si>
  <si>
    <t>28297363</t>
  </si>
  <si>
    <t>PILLACA</t>
  </si>
  <si>
    <t>GARCIA</t>
  </si>
  <si>
    <t>CAROLINA</t>
  </si>
  <si>
    <t>52</t>
  </si>
  <si>
    <t>28284164</t>
  </si>
  <si>
    <t>PEÑA</t>
  </si>
  <si>
    <t>GALINDO</t>
  </si>
  <si>
    <t>MARIELA ROXANA</t>
  </si>
  <si>
    <t>53</t>
  </si>
  <si>
    <t>71445012</t>
  </si>
  <si>
    <t>PARIONA</t>
  </si>
  <si>
    <t>VILCA</t>
  </si>
  <si>
    <t>CHRISTOPHER</t>
  </si>
  <si>
    <t>54</t>
  </si>
  <si>
    <t>28296399</t>
  </si>
  <si>
    <t>SANDRA ROCIO</t>
  </si>
  <si>
    <t>55</t>
  </si>
  <si>
    <t>28306757</t>
  </si>
  <si>
    <t>PALACIOS</t>
  </si>
  <si>
    <t>DIONISIO</t>
  </si>
  <si>
    <t>56</t>
  </si>
  <si>
    <t>28448046</t>
  </si>
  <si>
    <t>ANSELMO</t>
  </si>
  <si>
    <t>57</t>
  </si>
  <si>
    <t>80059405</t>
  </si>
  <si>
    <t>RAMÍREZ</t>
  </si>
  <si>
    <t>FREDDY</t>
  </si>
  <si>
    <t>58</t>
  </si>
  <si>
    <t>28315799</t>
  </si>
  <si>
    <t>PRADO</t>
  </si>
  <si>
    <t>MARCELINO</t>
  </si>
  <si>
    <t>59</t>
  </si>
  <si>
    <t>41616968</t>
  </si>
  <si>
    <t>HUAYTA</t>
  </si>
  <si>
    <t>HECTOR</t>
  </si>
  <si>
    <t>60</t>
  </si>
  <si>
    <t>70426322</t>
  </si>
  <si>
    <t>YUPANQUI</t>
  </si>
  <si>
    <t>LOURDES</t>
  </si>
  <si>
    <t>61</t>
  </si>
  <si>
    <t>28444091</t>
  </si>
  <si>
    <t>JOHN ROBERT</t>
  </si>
  <si>
    <t>62</t>
  </si>
  <si>
    <t>70412232</t>
  </si>
  <si>
    <t>HUGO YASSER</t>
  </si>
  <si>
    <t>63</t>
  </si>
  <si>
    <t>70340221</t>
  </si>
  <si>
    <t>OCHANTE</t>
  </si>
  <si>
    <t>LORENA</t>
  </si>
  <si>
    <t>64</t>
  </si>
  <si>
    <t>71254962</t>
  </si>
  <si>
    <t>TARQUI</t>
  </si>
  <si>
    <t>ILDEFONSO</t>
  </si>
  <si>
    <t>65</t>
  </si>
  <si>
    <t>43408708</t>
  </si>
  <si>
    <t>PARADO</t>
  </si>
  <si>
    <t>CALLE</t>
  </si>
  <si>
    <t>COCO ANTONIO</t>
  </si>
  <si>
    <t>66</t>
  </si>
  <si>
    <t>28276629</t>
  </si>
  <si>
    <t>HERBERT JOHN</t>
  </si>
  <si>
    <t>67</t>
  </si>
  <si>
    <t>28849778</t>
  </si>
  <si>
    <t>OROPEZA</t>
  </si>
  <si>
    <t>EFRAIN TIBURCIO</t>
  </si>
  <si>
    <t>41934573</t>
  </si>
  <si>
    <t>SULCA ÑAUPAS VLADIMIR</t>
  </si>
  <si>
    <t>68</t>
  </si>
  <si>
    <t>46110680</t>
  </si>
  <si>
    <t>QUISURUCO</t>
  </si>
  <si>
    <t>WILBER</t>
  </si>
  <si>
    <t>69</t>
  </si>
  <si>
    <t>29167239</t>
  </si>
  <si>
    <t>RAMIREZ</t>
  </si>
  <si>
    <t>NOA</t>
  </si>
  <si>
    <t>GAUDENCIO</t>
  </si>
  <si>
    <t>70</t>
  </si>
  <si>
    <t>41848400</t>
  </si>
  <si>
    <t>RAMOS</t>
  </si>
  <si>
    <t>DELGADILLO</t>
  </si>
  <si>
    <t>RANDY</t>
  </si>
  <si>
    <t>71</t>
  </si>
  <si>
    <t>29167247</t>
  </si>
  <si>
    <t>RIVERA</t>
  </si>
  <si>
    <t>FELICITAS</t>
  </si>
  <si>
    <t>72</t>
  </si>
  <si>
    <t>28308095</t>
  </si>
  <si>
    <t>RODRIGUEZ</t>
  </si>
  <si>
    <t>RIVAS</t>
  </si>
  <si>
    <t>SABINO</t>
  </si>
  <si>
    <t>73</t>
  </si>
  <si>
    <t>74</t>
  </si>
  <si>
    <t>42961007</t>
  </si>
  <si>
    <t>SANTIAGO</t>
  </si>
  <si>
    <t>AURORA ZONIA</t>
  </si>
  <si>
    <t>75</t>
  </si>
  <si>
    <t>28315713</t>
  </si>
  <si>
    <t>SACSARA</t>
  </si>
  <si>
    <t>POMA</t>
  </si>
  <si>
    <t>DELIA</t>
  </si>
  <si>
    <t>76</t>
  </si>
  <si>
    <t>46416805</t>
  </si>
  <si>
    <t>SALVATIERRA</t>
  </si>
  <si>
    <t>POZO</t>
  </si>
  <si>
    <t>CHRISSIE MARIELLA</t>
  </si>
  <si>
    <t>77</t>
  </si>
  <si>
    <t>70798618</t>
  </si>
  <si>
    <t>SOCA</t>
  </si>
  <si>
    <t>PILAR</t>
  </si>
  <si>
    <t>78</t>
  </si>
  <si>
    <t>28468516</t>
  </si>
  <si>
    <t>SOLANO</t>
  </si>
  <si>
    <t>SULCA</t>
  </si>
  <si>
    <t>MANUEL TEODORO</t>
  </si>
  <si>
    <t>79</t>
  </si>
  <si>
    <t>40602992</t>
  </si>
  <si>
    <t>SOLORZANO</t>
  </si>
  <si>
    <t>CHALA</t>
  </si>
  <si>
    <t>JULIO CESAR</t>
  </si>
  <si>
    <t>NO DOMINA</t>
  </si>
  <si>
    <t>80</t>
  </si>
  <si>
    <t>21521805</t>
  </si>
  <si>
    <t>SUAREZ</t>
  </si>
  <si>
    <t>APARI</t>
  </si>
  <si>
    <t>FORTUNATA</t>
  </si>
  <si>
    <t>81</t>
  </si>
  <si>
    <t>29167421</t>
  </si>
  <si>
    <t>URQUIZO</t>
  </si>
  <si>
    <t>JUAN</t>
  </si>
  <si>
    <t>82</t>
  </si>
  <si>
    <t>28447316</t>
  </si>
  <si>
    <t>VEGA</t>
  </si>
  <si>
    <t>CERON</t>
  </si>
  <si>
    <t>ABIMAEL JOSUE</t>
  </si>
  <si>
    <t>83</t>
  </si>
  <si>
    <t>43262338</t>
  </si>
  <si>
    <t>VELASQUEZ</t>
  </si>
  <si>
    <t>GINA ZULEMA</t>
  </si>
  <si>
    <t>84</t>
  </si>
  <si>
    <t>44555288</t>
  </si>
  <si>
    <t>TORRES</t>
  </si>
  <si>
    <t>CONGACHI</t>
  </si>
  <si>
    <t>LUCIO ALBERTO</t>
  </si>
  <si>
    <t>85</t>
  </si>
  <si>
    <t>28314110</t>
  </si>
  <si>
    <t>CARLIN</t>
  </si>
  <si>
    <t>86</t>
  </si>
  <si>
    <t>28245425</t>
  </si>
  <si>
    <t>MARQUINA</t>
  </si>
  <si>
    <t>HECTOR BLAS</t>
  </si>
  <si>
    <t>87</t>
  </si>
  <si>
    <t>41524165</t>
  </si>
  <si>
    <t>JACQUELINE</t>
  </si>
  <si>
    <t>88</t>
  </si>
  <si>
    <t>01863174</t>
  </si>
  <si>
    <t>ALATRISTA</t>
  </si>
  <si>
    <t>CALAMULLO</t>
  </si>
  <si>
    <t>MARIO JHON</t>
  </si>
  <si>
    <t>89</t>
  </si>
  <si>
    <t>41420689</t>
  </si>
  <si>
    <t>BARRIAL</t>
  </si>
  <si>
    <t>CORAS</t>
  </si>
  <si>
    <t>DINA</t>
  </si>
  <si>
    <t>90</t>
  </si>
  <si>
    <t>70178586</t>
  </si>
  <si>
    <t>AMAO</t>
  </si>
  <si>
    <t>JHON MICHAEL</t>
  </si>
  <si>
    <t>91</t>
  </si>
  <si>
    <t>41304939</t>
  </si>
  <si>
    <t>ABELINA</t>
  </si>
  <si>
    <t>92</t>
  </si>
  <si>
    <t>70687915</t>
  </si>
  <si>
    <t>KATHIA</t>
  </si>
  <si>
    <t>93</t>
  </si>
  <si>
    <t>28302809</t>
  </si>
  <si>
    <t>BALBOA</t>
  </si>
  <si>
    <t>ROSA BERTHA</t>
  </si>
  <si>
    <t>94</t>
  </si>
  <si>
    <t>70970124</t>
  </si>
  <si>
    <t>BARRETO</t>
  </si>
  <si>
    <t>ZEVALLOS</t>
  </si>
  <si>
    <t>ELIANA</t>
  </si>
  <si>
    <t>95</t>
  </si>
  <si>
    <t>71204915</t>
  </si>
  <si>
    <t>BELLIDO</t>
  </si>
  <si>
    <t>HERMOZA</t>
  </si>
  <si>
    <t>NANCY</t>
  </si>
  <si>
    <t>42875302</t>
  </si>
  <si>
    <t>CANGANA</t>
  </si>
  <si>
    <t>DAYSI NIDIA</t>
  </si>
  <si>
    <t>MARDONIO CISNEROS 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</si>
</sst>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Protection="1">
      <protection hidden="1"/>
    </xf>
    <xf numFmtId="49" fontId="2" fillId="0" borderId="0" xfId="0" applyNumberFormat="1" applyFont="1" applyProtection="1">
      <protection hidden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4" xfId="0" applyFont="1" applyFill="1" applyBorder="1" applyAlignment="1" applyProtection="1">
      <alignment horizontal="left" vertical="center" wrapText="1"/>
      <protection hidden="1"/>
    </xf>
    <xf numFmtId="0" fontId="8" fillId="3" borderId="2" xfId="0" applyFont="1" applyFill="1" applyBorder="1" applyAlignment="1" applyProtection="1">
      <alignment horizontal="left" vertical="center"/>
      <protection hidden="1"/>
    </xf>
    <xf numFmtId="0" fontId="8" fillId="3" borderId="3" xfId="0" applyFont="1" applyFill="1" applyBorder="1" applyAlignment="1" applyProtection="1">
      <alignment horizontal="left" vertical="center"/>
      <protection hidden="1"/>
    </xf>
    <xf numFmtId="0" fontId="8" fillId="4" borderId="2" xfId="0" applyFont="1" applyFill="1" applyBorder="1" applyAlignment="1" applyProtection="1">
      <alignment horizontal="left" vertical="center"/>
      <protection hidden="1"/>
    </xf>
    <xf numFmtId="0" fontId="8" fillId="4" borderId="3" xfId="0" applyFont="1" applyFill="1" applyBorder="1" applyAlignment="1" applyProtection="1">
      <alignment horizontal="left" vertical="center"/>
      <protection hidden="1"/>
    </xf>
    <xf numFmtId="0" fontId="8" fillId="4" borderId="4" xfId="0" applyFont="1" applyFill="1" applyBorder="1" applyAlignment="1" applyProtection="1">
      <alignment horizontal="left" vertical="center"/>
      <protection hidden="1"/>
    </xf>
    <xf numFmtId="0" fontId="6" fillId="0" borderId="0" xfId="0" applyFont="1" applyAlignment="1">
      <alignment vertical="center" wrapText="1"/>
    </xf>
    <xf numFmtId="164" fontId="6" fillId="5" borderId="2" xfId="0" applyNumberFormat="1" applyFont="1" applyFill="1" applyBorder="1" applyAlignment="1" applyProtection="1">
      <alignment horizontal="center" vertical="center"/>
      <protection locked="0"/>
    </xf>
    <xf numFmtId="164" fontId="6" fillId="5" borderId="4" xfId="0" applyNumberFormat="1" applyFont="1" applyFill="1" applyBorder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9" fillId="0" borderId="0" xfId="0" applyFont="1"/>
    <xf numFmtId="0" fontId="4" fillId="6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9" fontId="6" fillId="9" borderId="5" xfId="0" applyNumberFormat="1" applyFont="1" applyFill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vertical="center"/>
      <protection hidden="1"/>
    </xf>
    <xf numFmtId="0" fontId="0" fillId="9" borderId="5" xfId="0" applyFill="1" applyBorder="1" applyProtection="1">
      <protection locked="0"/>
    </xf>
    <xf numFmtId="0" fontId="10" fillId="0" borderId="5" xfId="0" applyFont="1" applyBorder="1" applyProtection="1">
      <protection hidden="1"/>
    </xf>
    <xf numFmtId="0" fontId="0" fillId="10" borderId="5" xfId="0" applyFill="1" applyBorder="1" applyAlignment="1" applyProtection="1">
      <alignment horizontal="center"/>
      <protection hidden="1"/>
    </xf>
    <xf numFmtId="49" fontId="10" fillId="9" borderId="5" xfId="0" applyNumberFormat="1" applyFont="1" applyFill="1" applyBorder="1" applyAlignment="1" applyProtection="1">
      <alignment vertical="center"/>
      <protection locked="0"/>
    </xf>
    <xf numFmtId="0" fontId="10" fillId="10" borderId="5" xfId="0" applyFont="1" applyFill="1" applyBorder="1" applyAlignment="1" applyProtection="1">
      <alignment vertical="center"/>
      <protection hidden="1"/>
    </xf>
    <xf numFmtId="0" fontId="0" fillId="0" borderId="5" xfId="0" applyBorder="1" applyProtection="1">
      <protection hidden="1"/>
    </xf>
    <xf numFmtId="49" fontId="0" fillId="9" borderId="5" xfId="0" applyNumberFormat="1" applyFill="1" applyBorder="1" applyAlignment="1" applyProtection="1">
      <alignment vertical="center"/>
      <protection locked="0"/>
    </xf>
    <xf numFmtId="0" fontId="10" fillId="10" borderId="5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2">
    <dxf>
      <font>
        <color rgb="FFCCFFFF"/>
      </font>
    </dxf>
    <dxf>
      <font>
        <color theme="5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103</xdr:row>
      <xdr:rowOff>0</xdr:rowOff>
    </xdr:from>
    <xdr:to>
      <xdr:col>5</xdr:col>
      <xdr:colOff>847725</xdr:colOff>
      <xdr:row>113</xdr:row>
      <xdr:rowOff>95885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C11F00-B49F-4722-ADE8-FC96829CEB0A}"/>
            </a:ext>
          </a:extLst>
        </xdr:cNvPr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55000" contrast="2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22002750"/>
          <a:ext cx="2647950" cy="20008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1266825</xdr:colOff>
      <xdr:row>104</xdr:row>
      <xdr:rowOff>95250</xdr:rowOff>
    </xdr:from>
    <xdr:to>
      <xdr:col>8</xdr:col>
      <xdr:colOff>428625</xdr:colOff>
      <xdr:row>116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24515F-E9C1-4A89-AD2B-108E6578C6F2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51" t="21962" r="39495" b="23399"/>
        <a:stretch/>
      </xdr:blipFill>
      <xdr:spPr bwMode="auto">
        <a:xfrm rot="16200000">
          <a:off x="8143875" y="21440775"/>
          <a:ext cx="2238375" cy="3933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tel/AppData/Local/Microsoft/Windows/INetCache/IE/4DKM5VFH/Registro%20de%20Ev%20Oral%20y%20Escrito%20Ordinaria%202023%20-%20050011-DRE%20AYACUCHO,%20UGEL%20VILCASHUAM&#193;N,%20QUECHUA%20SURE&#209;O%20(QUECHUA%20CHANKA)%20(1)%5b1%5d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valuadores"/>
      <sheetName val="Digitadores"/>
      <sheetName val="Docentes"/>
      <sheetName val="Oral"/>
      <sheetName val="Escrito"/>
      <sheetName val="Consolidado"/>
      <sheetName val="Otros"/>
      <sheetName val="OtrosPerso"/>
    </sheetNames>
    <sheetDataSet>
      <sheetData sheetId="0"/>
      <sheetData sheetId="1"/>
      <sheetData sheetId="2"/>
      <sheetData sheetId="3">
        <row r="1">
          <cell r="A1" t="str">
            <v>DNI</v>
          </cell>
        </row>
        <row r="2">
          <cell r="A2" t="str">
            <v>01863174</v>
          </cell>
        </row>
        <row r="3">
          <cell r="A3" t="str">
            <v>70178586</v>
          </cell>
        </row>
        <row r="4">
          <cell r="A4" t="str">
            <v>28445190</v>
          </cell>
        </row>
        <row r="5">
          <cell r="A5" t="str">
            <v>70687915</v>
          </cell>
        </row>
        <row r="6">
          <cell r="A6" t="str">
            <v>45231041</v>
          </cell>
        </row>
        <row r="7">
          <cell r="A7" t="str">
            <v>41304939</v>
          </cell>
        </row>
        <row r="8">
          <cell r="A8" t="str">
            <v>28302809</v>
          </cell>
        </row>
        <row r="9">
          <cell r="A9" t="str">
            <v>44151095</v>
          </cell>
        </row>
        <row r="10">
          <cell r="A10" t="str">
            <v>70970124</v>
          </cell>
        </row>
        <row r="11">
          <cell r="A11" t="str">
            <v>41420689</v>
          </cell>
        </row>
        <row r="12">
          <cell r="A12" t="str">
            <v>28486503</v>
          </cell>
        </row>
        <row r="13">
          <cell r="A13" t="str">
            <v>71204915</v>
          </cell>
        </row>
        <row r="14">
          <cell r="A14" t="str">
            <v>28269398</v>
          </cell>
        </row>
        <row r="15">
          <cell r="A15" t="str">
            <v>28221965</v>
          </cell>
        </row>
        <row r="16">
          <cell r="A16" t="str">
            <v>41455936</v>
          </cell>
        </row>
        <row r="17">
          <cell r="A17" t="str">
            <v>46054659</v>
          </cell>
        </row>
        <row r="18">
          <cell r="A18" t="str">
            <v>42875302</v>
          </cell>
        </row>
        <row r="19">
          <cell r="A19" t="str">
            <v>41590565</v>
          </cell>
        </row>
        <row r="20">
          <cell r="A20" t="str">
            <v>28306270</v>
          </cell>
        </row>
        <row r="21">
          <cell r="A21" t="str">
            <v>28313562</v>
          </cell>
        </row>
        <row r="22">
          <cell r="A22" t="str">
            <v>28468172</v>
          </cell>
        </row>
        <row r="23">
          <cell r="A23" t="str">
            <v>28303775</v>
          </cell>
        </row>
        <row r="24">
          <cell r="A24" t="str">
            <v>40703054</v>
          </cell>
        </row>
        <row r="25">
          <cell r="A25" t="str">
            <v>31482819</v>
          </cell>
        </row>
        <row r="26">
          <cell r="A26" t="str">
            <v>21505742</v>
          </cell>
        </row>
        <row r="27">
          <cell r="A27" t="str">
            <v>44403353</v>
          </cell>
        </row>
        <row r="28">
          <cell r="A28" t="str">
            <v>71075107</v>
          </cell>
        </row>
        <row r="29">
          <cell r="A29" t="str">
            <v>41191598</v>
          </cell>
        </row>
        <row r="30">
          <cell r="A30" t="str">
            <v>10176329</v>
          </cell>
        </row>
        <row r="31">
          <cell r="A31" t="str">
            <v>45634678</v>
          </cell>
        </row>
        <row r="32">
          <cell r="A32" t="str">
            <v>46551609</v>
          </cell>
        </row>
        <row r="33">
          <cell r="A33" t="str">
            <v>42172445</v>
          </cell>
        </row>
        <row r="34">
          <cell r="A34" t="str">
            <v>72095254</v>
          </cell>
        </row>
        <row r="35">
          <cell r="A35" t="str">
            <v>70205855</v>
          </cell>
        </row>
        <row r="36">
          <cell r="A36" t="str">
            <v>28286542</v>
          </cell>
        </row>
        <row r="37">
          <cell r="A37" t="str">
            <v>28450419</v>
          </cell>
        </row>
        <row r="38">
          <cell r="A38" t="str">
            <v>28582413</v>
          </cell>
        </row>
        <row r="39">
          <cell r="A39" t="str">
            <v>22099631</v>
          </cell>
        </row>
        <row r="40">
          <cell r="A40" t="str">
            <v>28303511</v>
          </cell>
        </row>
        <row r="41">
          <cell r="A41" t="str">
            <v>28470241</v>
          </cell>
        </row>
        <row r="42">
          <cell r="A42" t="str">
            <v>72125161</v>
          </cell>
        </row>
        <row r="43">
          <cell r="A43" t="str">
            <v>28447187</v>
          </cell>
        </row>
        <row r="44">
          <cell r="A44" t="str">
            <v>09936779</v>
          </cell>
        </row>
        <row r="45">
          <cell r="A45" t="str">
            <v>28456520</v>
          </cell>
        </row>
        <row r="46">
          <cell r="A46" t="str">
            <v>28447369</v>
          </cell>
        </row>
        <row r="47">
          <cell r="A47" t="str">
            <v>77915150</v>
          </cell>
        </row>
        <row r="48">
          <cell r="A48" t="str">
            <v>28472637</v>
          </cell>
        </row>
        <row r="49">
          <cell r="A49" t="str">
            <v>28312958</v>
          </cell>
        </row>
        <row r="50">
          <cell r="A50" t="str">
            <v>28303838</v>
          </cell>
        </row>
        <row r="51">
          <cell r="A51" t="str">
            <v>42925453</v>
          </cell>
        </row>
        <row r="52">
          <cell r="A52" t="str">
            <v>41375307</v>
          </cell>
        </row>
        <row r="53">
          <cell r="A53" t="str">
            <v>24888392</v>
          </cell>
        </row>
        <row r="54">
          <cell r="A54" t="str">
            <v>10049415</v>
          </cell>
        </row>
        <row r="55">
          <cell r="A55" t="str">
            <v>40047372</v>
          </cell>
        </row>
        <row r="56">
          <cell r="A56" t="str">
            <v>70229547</v>
          </cell>
        </row>
        <row r="57">
          <cell r="A57" t="str">
            <v>28850522</v>
          </cell>
        </row>
        <row r="58">
          <cell r="A58" t="str">
            <v>45005909</v>
          </cell>
        </row>
        <row r="59">
          <cell r="A59" t="str">
            <v>40077781</v>
          </cell>
        </row>
        <row r="60">
          <cell r="A60" t="str">
            <v>29167787</v>
          </cell>
        </row>
        <row r="61">
          <cell r="A61" t="str">
            <v>42460985</v>
          </cell>
        </row>
        <row r="62">
          <cell r="A62" t="str">
            <v>28243483</v>
          </cell>
        </row>
        <row r="63">
          <cell r="A63" t="str">
            <v>28267249</v>
          </cell>
        </row>
        <row r="64">
          <cell r="A64" t="str">
            <v>41288919</v>
          </cell>
        </row>
        <row r="65">
          <cell r="A65" t="str">
            <v>28444822</v>
          </cell>
        </row>
        <row r="66">
          <cell r="A66" t="str">
            <v>29160658</v>
          </cell>
        </row>
        <row r="67">
          <cell r="A67" t="str">
            <v>28243143</v>
          </cell>
        </row>
        <row r="68">
          <cell r="A68" t="str">
            <v>41903639</v>
          </cell>
        </row>
        <row r="69">
          <cell r="A69" t="str">
            <v>42258295</v>
          </cell>
        </row>
        <row r="70">
          <cell r="A70" t="str">
            <v>41978802</v>
          </cell>
        </row>
        <row r="71">
          <cell r="A71" t="str">
            <v>42412915</v>
          </cell>
        </row>
        <row r="72">
          <cell r="A72" t="str">
            <v>41411609</v>
          </cell>
        </row>
        <row r="73">
          <cell r="A73" t="str">
            <v>70217694</v>
          </cell>
        </row>
        <row r="74">
          <cell r="A74" t="str">
            <v>28219381</v>
          </cell>
        </row>
        <row r="75">
          <cell r="A75" t="str">
            <v>47260841</v>
          </cell>
        </row>
        <row r="76">
          <cell r="A76" t="str">
            <v>41594466</v>
          </cell>
        </row>
        <row r="77">
          <cell r="A77" t="str">
            <v>28291627</v>
          </cell>
        </row>
        <row r="78">
          <cell r="A78" t="str">
            <v>42144130</v>
          </cell>
        </row>
        <row r="79">
          <cell r="A79" t="str">
            <v>70455478</v>
          </cell>
        </row>
        <row r="80">
          <cell r="A80" t="str">
            <v>28303932</v>
          </cell>
        </row>
        <row r="81">
          <cell r="A81" t="str">
            <v>43658923</v>
          </cell>
        </row>
        <row r="82">
          <cell r="A82" t="str">
            <v>42059223</v>
          </cell>
        </row>
        <row r="83">
          <cell r="A83" t="str">
            <v>28309749</v>
          </cell>
        </row>
        <row r="84">
          <cell r="A84" t="str">
            <v>70412232</v>
          </cell>
        </row>
        <row r="85">
          <cell r="A85" t="str">
            <v>41616968</v>
          </cell>
        </row>
        <row r="86">
          <cell r="A86" t="str">
            <v>80059405</v>
          </cell>
        </row>
        <row r="87">
          <cell r="A87" t="str">
            <v>41366256</v>
          </cell>
        </row>
        <row r="88">
          <cell r="A88" t="str">
            <v>28849778</v>
          </cell>
        </row>
        <row r="89">
          <cell r="A89" t="str">
            <v>28312822</v>
          </cell>
        </row>
        <row r="90">
          <cell r="A90" t="str">
            <v>70456312</v>
          </cell>
        </row>
        <row r="91">
          <cell r="A91" t="str">
            <v>70340221</v>
          </cell>
        </row>
        <row r="92">
          <cell r="A92" t="str">
            <v>28276629</v>
          </cell>
        </row>
        <row r="93">
          <cell r="A93" t="str">
            <v>28286727</v>
          </cell>
        </row>
        <row r="94">
          <cell r="A94" t="str">
            <v>71254962</v>
          </cell>
        </row>
        <row r="95">
          <cell r="A95" t="str">
            <v>43408708</v>
          </cell>
        </row>
        <row r="96">
          <cell r="A96" t="str">
            <v>28448046</v>
          </cell>
        </row>
        <row r="97">
          <cell r="A97" t="str">
            <v>71445012</v>
          </cell>
        </row>
        <row r="98">
          <cell r="A98" t="str">
            <v>28284164</v>
          </cell>
        </row>
        <row r="99">
          <cell r="A99" t="str">
            <v>28296399</v>
          </cell>
        </row>
        <row r="100">
          <cell r="A100" t="str">
            <v>28297363</v>
          </cell>
        </row>
        <row r="101">
          <cell r="A101" t="str">
            <v>41258638</v>
          </cell>
        </row>
        <row r="102">
          <cell r="A102" t="str">
            <v>21558398</v>
          </cell>
        </row>
        <row r="103">
          <cell r="A103" t="str">
            <v>44717394</v>
          </cell>
        </row>
        <row r="104">
          <cell r="A104" t="str">
            <v>44566731</v>
          </cell>
        </row>
        <row r="105">
          <cell r="A105" t="str">
            <v>28315799</v>
          </cell>
        </row>
        <row r="106">
          <cell r="A106" t="str">
            <v>28444091</v>
          </cell>
        </row>
        <row r="107">
          <cell r="A107" t="str">
            <v>72100646</v>
          </cell>
        </row>
        <row r="108">
          <cell r="A108" t="str">
            <v>41489543</v>
          </cell>
        </row>
        <row r="109">
          <cell r="A109" t="str">
            <v>70684342</v>
          </cell>
        </row>
        <row r="110">
          <cell r="A110" t="str">
            <v>28306757</v>
          </cell>
        </row>
        <row r="111">
          <cell r="A111" t="str">
            <v>47669860</v>
          </cell>
        </row>
        <row r="112">
          <cell r="A112" t="str">
            <v>70426322</v>
          </cell>
        </row>
        <row r="113">
          <cell r="A113" t="str">
            <v>46110680</v>
          </cell>
        </row>
        <row r="114">
          <cell r="A114" t="str">
            <v>29167419</v>
          </cell>
        </row>
        <row r="115">
          <cell r="A115" t="str">
            <v>29167239</v>
          </cell>
        </row>
        <row r="116">
          <cell r="A116" t="str">
            <v>40500966</v>
          </cell>
        </row>
        <row r="117">
          <cell r="A117" t="str">
            <v>41848400</v>
          </cell>
        </row>
        <row r="118">
          <cell r="A118" t="str">
            <v>70392010</v>
          </cell>
        </row>
        <row r="119">
          <cell r="A119" t="str">
            <v>29167247</v>
          </cell>
        </row>
        <row r="120">
          <cell r="A120" t="str">
            <v>28308095</v>
          </cell>
        </row>
        <row r="121">
          <cell r="A121" t="str">
            <v>44241489</v>
          </cell>
        </row>
        <row r="122">
          <cell r="A122" t="str">
            <v>28315621</v>
          </cell>
        </row>
        <row r="123">
          <cell r="A123" t="str">
            <v>41670000</v>
          </cell>
        </row>
        <row r="124">
          <cell r="A124" t="str">
            <v>42174467</v>
          </cell>
        </row>
        <row r="125">
          <cell r="A125" t="str">
            <v>42961007</v>
          </cell>
        </row>
        <row r="126">
          <cell r="A126" t="str">
            <v>44109350</v>
          </cell>
        </row>
        <row r="127">
          <cell r="A127" t="str">
            <v>28315713</v>
          </cell>
        </row>
        <row r="128">
          <cell r="A128" t="str">
            <v>40651516</v>
          </cell>
        </row>
        <row r="129">
          <cell r="A129" t="str">
            <v>46416805</v>
          </cell>
        </row>
        <row r="130">
          <cell r="A130" t="str">
            <v>43336545</v>
          </cell>
        </row>
        <row r="131">
          <cell r="A131" t="str">
            <v>70798618</v>
          </cell>
        </row>
        <row r="132">
          <cell r="A132" t="str">
            <v>28468516</v>
          </cell>
        </row>
        <row r="133">
          <cell r="A133" t="str">
            <v>40602992</v>
          </cell>
        </row>
        <row r="134">
          <cell r="A134" t="str">
            <v>21521805</v>
          </cell>
        </row>
        <row r="135">
          <cell r="A135" t="str">
            <v>46383433</v>
          </cell>
        </row>
        <row r="136">
          <cell r="A136" t="str">
            <v>46656785</v>
          </cell>
        </row>
        <row r="137">
          <cell r="A137" t="str">
            <v>71445011</v>
          </cell>
        </row>
        <row r="138">
          <cell r="A138" t="str">
            <v>44555288</v>
          </cell>
        </row>
        <row r="139">
          <cell r="A139" t="str">
            <v>70769669</v>
          </cell>
        </row>
        <row r="140">
          <cell r="A140" t="str">
            <v>29167421</v>
          </cell>
        </row>
        <row r="141">
          <cell r="A141" t="str">
            <v>45310777</v>
          </cell>
        </row>
        <row r="142">
          <cell r="A142" t="str">
            <v>44982550</v>
          </cell>
        </row>
        <row r="143">
          <cell r="A143" t="str">
            <v>28245425</v>
          </cell>
        </row>
        <row r="144">
          <cell r="A144" t="str">
            <v>28314110</v>
          </cell>
        </row>
        <row r="145">
          <cell r="A145" t="str">
            <v>28447316</v>
          </cell>
        </row>
        <row r="146">
          <cell r="A146" t="str">
            <v>43262338</v>
          </cell>
        </row>
        <row r="147">
          <cell r="A147" t="str">
            <v>41524165</v>
          </cell>
        </row>
        <row r="148">
          <cell r="A148" t="str">
            <v>28605241</v>
          </cell>
        </row>
        <row r="149">
          <cell r="A149" t="str">
            <v>28311006</v>
          </cell>
        </row>
      </sheetData>
      <sheetData sheetId="4"/>
      <sheetData sheetId="5"/>
      <sheetData sheetId="6"/>
      <sheetData sheetId="7"/>
      <sheetData sheetId="8">
        <row r="24">
          <cell r="A24" t="str">
            <v>&lt;Seleccione DRE&gt;</v>
          </cell>
          <cell r="C24" t="str">
            <v>OtrosPerso!$E$24:$E$24</v>
          </cell>
        </row>
        <row r="25">
          <cell r="A25" t="str">
            <v>DRE AMAZONAS</v>
          </cell>
          <cell r="C25" t="str">
            <v>OtrosPerso!$E$25:$E$28</v>
          </cell>
        </row>
        <row r="26">
          <cell r="A26" t="str">
            <v>DRE ANCASH</v>
          </cell>
          <cell r="C26" t="str">
            <v>OtrosPerso!$E$29:$E$47</v>
          </cell>
        </row>
        <row r="27">
          <cell r="A27" t="str">
            <v>DRE APURÍMAC</v>
          </cell>
          <cell r="C27" t="str">
            <v>OtrosPerso!$E$48:$E$55</v>
          </cell>
        </row>
        <row r="28">
          <cell r="A28" t="str">
            <v>DRE AREQUIPA</v>
          </cell>
          <cell r="C28" t="str">
            <v>OtrosPerso!$E$56:$E$61</v>
          </cell>
        </row>
        <row r="29">
          <cell r="A29" t="str">
            <v>DRE AYACUCHO</v>
          </cell>
          <cell r="C29" t="str">
            <v>OtrosPerso!$E$62:$E$72</v>
          </cell>
        </row>
        <row r="30">
          <cell r="A30" t="str">
            <v>DRE CAJAMARCA</v>
          </cell>
          <cell r="C30" t="str">
            <v>OtrosPerso!$E$73:$E$77</v>
          </cell>
        </row>
        <row r="31">
          <cell r="A31" t="str">
            <v>DRE CUSCO</v>
          </cell>
          <cell r="C31" t="str">
            <v>OtrosPerso!$E$78:$E$91</v>
          </cell>
        </row>
        <row r="32">
          <cell r="A32" t="str">
            <v>DRE HUANCAVELICA</v>
          </cell>
          <cell r="C32" t="str">
            <v>OtrosPerso!$E$92:$E$99</v>
          </cell>
        </row>
        <row r="33">
          <cell r="A33" t="str">
            <v>DRE HUÁNUCO</v>
          </cell>
          <cell r="C33" t="str">
            <v>OtrosPerso!$E$100:$E$110</v>
          </cell>
        </row>
        <row r="34">
          <cell r="A34" t="str">
            <v>DRE ICA</v>
          </cell>
          <cell r="C34" t="str">
            <v>OtrosPerso!$E$111:$E$111</v>
          </cell>
        </row>
        <row r="35">
          <cell r="A35" t="str">
            <v>DRE JUNÍN</v>
          </cell>
          <cell r="C35" t="str">
            <v>OtrosPerso!$E$112:$E$123</v>
          </cell>
        </row>
        <row r="36">
          <cell r="A36" t="str">
            <v>DRE LA LIBERTAD</v>
          </cell>
          <cell r="C36" t="str">
            <v>OtrosPerso!$E$124:$E$124</v>
          </cell>
        </row>
        <row r="37">
          <cell r="A37" t="str">
            <v>DRE LAMBAYEQUE</v>
          </cell>
          <cell r="C37" t="str">
            <v>OtrosPerso!$E$125:$E$126</v>
          </cell>
        </row>
        <row r="38">
          <cell r="A38" t="str">
            <v>DRE LIMA METROPOLITANA</v>
          </cell>
          <cell r="C38" t="str">
            <v>OtrosPerso!$E$127:$E$127</v>
          </cell>
        </row>
        <row r="39">
          <cell r="A39" t="str">
            <v>DRE LIMA PROVINCIAS</v>
          </cell>
          <cell r="C39" t="str">
            <v>OtrosPerso!$E$128:$E$133</v>
          </cell>
        </row>
        <row r="40">
          <cell r="A40" t="str">
            <v>DRE LORETO</v>
          </cell>
          <cell r="C40" t="str">
            <v>OtrosPerso!$E$134:$E$141</v>
          </cell>
        </row>
        <row r="41">
          <cell r="A41" t="str">
            <v>DRE MADRE DE DIOS</v>
          </cell>
          <cell r="C41" t="str">
            <v>OtrosPerso!$E$142:$E$144</v>
          </cell>
        </row>
        <row r="42">
          <cell r="A42" t="str">
            <v>DRE MOQUEGUA</v>
          </cell>
          <cell r="C42" t="str">
            <v>OtrosPerso!$E$145:$E$147</v>
          </cell>
        </row>
        <row r="43">
          <cell r="A43" t="str">
            <v>DRE PASCO</v>
          </cell>
          <cell r="C43" t="str">
            <v>OtrosPerso!$E$148:$E$151</v>
          </cell>
        </row>
        <row r="44">
          <cell r="A44" t="str">
            <v>DRE PIURA</v>
          </cell>
          <cell r="C44" t="str">
            <v>OtrosPerso!$E$152:$E$152</v>
          </cell>
        </row>
        <row r="45">
          <cell r="A45" t="str">
            <v>DRE PUNO</v>
          </cell>
          <cell r="C45" t="str">
            <v>OtrosPerso!$E$153:$E$166</v>
          </cell>
        </row>
        <row r="46">
          <cell r="A46" t="str">
            <v>DRE SAN MARTÍN</v>
          </cell>
          <cell r="C46" t="str">
            <v>OtrosPerso!$E$167:$E$174</v>
          </cell>
        </row>
        <row r="47">
          <cell r="A47" t="str">
            <v>DRE TACNA</v>
          </cell>
          <cell r="C47" t="str">
            <v>OtrosPerso!$E$175:$E$178</v>
          </cell>
        </row>
        <row r="48">
          <cell r="A48" t="str">
            <v>DRE UCAYALI</v>
          </cell>
          <cell r="C48" t="str">
            <v>OtrosPerso!$E$179:$E$182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FCC2A-83A9-4AB5-8AA1-EFFEAAFCEEBE}">
  <dimension ref="A1:R115"/>
  <sheetViews>
    <sheetView tabSelected="1" topLeftCell="A98" workbookViewId="0">
      <selection activeCell="I108" sqref="I108"/>
    </sheetView>
  </sheetViews>
  <sheetFormatPr baseColWidth="10" defaultRowHeight="15" x14ac:dyDescent="0.25"/>
  <cols>
    <col min="1" max="1" width="7.42578125" customWidth="1"/>
    <col min="2" max="2" width="11" customWidth="1"/>
    <col min="3" max="3" width="15.42578125" customWidth="1"/>
    <col min="4" max="4" width="29.5703125" customWidth="1"/>
    <col min="5" max="5" width="27" customWidth="1"/>
    <col min="6" max="6" width="34.42578125" customWidth="1"/>
    <col min="7" max="11" width="18.5703125" customWidth="1"/>
    <col min="12" max="12" width="9.42578125" customWidth="1"/>
    <col min="13" max="13" width="12.85546875" customWidth="1"/>
    <col min="14" max="14" width="13.7109375" customWidth="1"/>
    <col min="15" max="15" width="36.140625" customWidth="1"/>
    <col min="16" max="16" width="12.5703125" bestFit="1" customWidth="1"/>
    <col min="17" max="17" width="36.5703125" customWidth="1"/>
    <col min="18" max="18" width="40.28515625" customWidth="1"/>
  </cols>
  <sheetData>
    <row r="1" spans="1:18" ht="26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9.5" thickBot="1" x14ac:dyDescent="0.35">
      <c r="A2" s="2"/>
      <c r="B2" s="3">
        <f>COUNTA([1]Docentes!A:A)</f>
        <v>149</v>
      </c>
      <c r="C2" s="3"/>
      <c r="D2" s="4" t="str">
        <f>"Escrito!$C$8:$S$"&amp;(E2+7)</f>
        <v>Escrito!$C$8:$S$102</v>
      </c>
      <c r="E2" s="4">
        <f>COUNTA(C:C)-3</f>
        <v>95</v>
      </c>
      <c r="F2" s="5" t="s">
        <v>1</v>
      </c>
      <c r="G2" s="2"/>
      <c r="H2" s="5" t="s">
        <v>2</v>
      </c>
      <c r="I2" s="2"/>
      <c r="J2" s="2"/>
      <c r="L2" s="2"/>
      <c r="M2" s="6">
        <v>5</v>
      </c>
      <c r="N2" s="6">
        <v>5</v>
      </c>
      <c r="O2" s="6" t="s">
        <v>3</v>
      </c>
      <c r="P2" s="3" t="str">
        <f>IF(N2&gt;1,"Evaluadores!$A$2:$F$"&amp;N2,"")</f>
        <v>Evaluadores!$A$2:$F$5</v>
      </c>
      <c r="Q2" s="3"/>
      <c r="R2" s="7">
        <v>105</v>
      </c>
    </row>
    <row r="3" spans="1:18" ht="48" thickBot="1" x14ac:dyDescent="0.3">
      <c r="A3" s="8" t="s">
        <v>4</v>
      </c>
      <c r="B3" s="9"/>
      <c r="C3" s="10" t="s">
        <v>5</v>
      </c>
      <c r="D3" s="11"/>
      <c r="E3" s="12"/>
      <c r="F3" s="13" t="s">
        <v>6</v>
      </c>
      <c r="G3" s="14"/>
      <c r="H3" s="15" t="s">
        <v>7</v>
      </c>
      <c r="I3" s="16"/>
      <c r="J3" s="16"/>
      <c r="K3" s="17"/>
      <c r="M3" s="18" t="s">
        <v>8</v>
      </c>
      <c r="N3" s="19">
        <v>45142</v>
      </c>
      <c r="O3" s="20"/>
      <c r="P3" s="21"/>
      <c r="Q3" s="22"/>
      <c r="R3" s="7"/>
    </row>
    <row r="4" spans="1:18" x14ac:dyDescent="0.25">
      <c r="A4" s="23"/>
      <c r="B4" s="24" t="str">
        <f>"Docentes!A2:D"&amp;(B2)</f>
        <v>Docentes!A2:D149</v>
      </c>
      <c r="C4" s="25">
        <v>11</v>
      </c>
      <c r="D4" s="26">
        <v>15</v>
      </c>
      <c r="E4" s="26">
        <v>18</v>
      </c>
      <c r="F4" s="27"/>
      <c r="G4" s="28"/>
      <c r="H4" s="28"/>
      <c r="I4" s="28"/>
      <c r="J4" s="28"/>
      <c r="K4" s="28"/>
      <c r="L4" s="28"/>
      <c r="M4" s="28"/>
      <c r="N4" s="6">
        <v>2</v>
      </c>
      <c r="O4" s="6" t="s">
        <v>9</v>
      </c>
      <c r="P4" s="3" t="str">
        <f>IF(N4&gt;1,"Digitadores!$A$2:$E$"&amp;N4,"")</f>
        <v>Digitadores!$A$2:$E$2</v>
      </c>
      <c r="Q4" s="6"/>
      <c r="R4" s="6" t="s">
        <v>9</v>
      </c>
    </row>
    <row r="5" spans="1:18" ht="21" x14ac:dyDescent="0.35">
      <c r="B5" s="29" t="str">
        <f>IF(C4=20, "Seleccione la Lengua Originaria","")</f>
        <v/>
      </c>
      <c r="F5" s="30"/>
      <c r="G5" s="31" t="s">
        <v>10</v>
      </c>
      <c r="H5" s="31"/>
      <c r="I5" s="31"/>
      <c r="J5" s="31"/>
      <c r="K5" s="31"/>
    </row>
    <row r="6" spans="1:18" ht="75" x14ac:dyDescent="0.25">
      <c r="A6" s="32" t="s">
        <v>11</v>
      </c>
      <c r="B6" s="33" t="s">
        <v>12</v>
      </c>
      <c r="C6" s="32" t="s">
        <v>13</v>
      </c>
      <c r="D6" s="34" t="s">
        <v>14</v>
      </c>
      <c r="E6" s="34" t="s">
        <v>15</v>
      </c>
      <c r="F6" s="32" t="s">
        <v>16</v>
      </c>
      <c r="G6" s="35" t="s">
        <v>17</v>
      </c>
      <c r="H6" s="35" t="s">
        <v>18</v>
      </c>
      <c r="I6" s="35" t="s">
        <v>19</v>
      </c>
      <c r="J6" s="35" t="s">
        <v>20</v>
      </c>
      <c r="K6" s="35" t="s">
        <v>21</v>
      </c>
      <c r="L6" s="36" t="s">
        <v>22</v>
      </c>
      <c r="M6" s="36" t="s">
        <v>23</v>
      </c>
      <c r="N6" s="33" t="s">
        <v>24</v>
      </c>
      <c r="O6" s="33" t="s">
        <v>25</v>
      </c>
      <c r="P6" s="33" t="s">
        <v>26</v>
      </c>
      <c r="Q6" s="33" t="s">
        <v>27</v>
      </c>
      <c r="R6" s="34" t="s">
        <v>28</v>
      </c>
    </row>
    <row r="7" spans="1:18" ht="15.75" x14ac:dyDescent="0.25">
      <c r="A7" s="37"/>
      <c r="B7" s="38"/>
      <c r="C7" s="37"/>
      <c r="D7" s="39"/>
      <c r="E7" s="39"/>
      <c r="F7" s="37"/>
      <c r="G7" s="40" t="s">
        <v>29</v>
      </c>
      <c r="H7" s="41"/>
      <c r="I7" s="41"/>
      <c r="J7" s="41"/>
      <c r="K7" s="41"/>
      <c r="L7" s="42"/>
      <c r="M7" s="42"/>
      <c r="N7" s="38"/>
      <c r="O7" s="38"/>
      <c r="P7" s="38"/>
      <c r="Q7" s="38"/>
      <c r="R7" s="39"/>
    </row>
    <row r="8" spans="1:18" ht="15.75" x14ac:dyDescent="0.25">
      <c r="A8" s="43">
        <v>1</v>
      </c>
      <c r="B8" s="44" t="s">
        <v>30</v>
      </c>
      <c r="C8" s="44" t="s">
        <v>31</v>
      </c>
      <c r="D8" s="45" t="s">
        <v>32</v>
      </c>
      <c r="E8" s="45" t="s">
        <v>33</v>
      </c>
      <c r="F8" s="45" t="s">
        <v>34</v>
      </c>
      <c r="G8" s="46">
        <v>4</v>
      </c>
      <c r="H8" s="46">
        <v>4</v>
      </c>
      <c r="I8" s="46">
        <v>1</v>
      </c>
      <c r="J8" s="46">
        <v>1</v>
      </c>
      <c r="K8" s="46">
        <v>1</v>
      </c>
      <c r="L8" s="47">
        <v>11</v>
      </c>
      <c r="M8" s="48" t="s">
        <v>35</v>
      </c>
      <c r="N8" s="49" t="s">
        <v>36</v>
      </c>
      <c r="O8" s="50" t="s">
        <v>37</v>
      </c>
      <c r="P8" s="49" t="s">
        <v>38</v>
      </c>
      <c r="Q8" s="50" t="s">
        <v>39</v>
      </c>
      <c r="R8" s="51" t="s">
        <v>40</v>
      </c>
    </row>
    <row r="9" spans="1:18" ht="15.75" x14ac:dyDescent="0.25">
      <c r="A9" s="43">
        <f>A8+1</f>
        <v>2</v>
      </c>
      <c r="B9" s="44" t="s">
        <v>41</v>
      </c>
      <c r="C9" s="44" t="s">
        <v>42</v>
      </c>
      <c r="D9" s="45" t="s">
        <v>43</v>
      </c>
      <c r="E9" s="45" t="s">
        <v>44</v>
      </c>
      <c r="F9" s="45" t="s">
        <v>45</v>
      </c>
      <c r="G9" s="46">
        <v>4</v>
      </c>
      <c r="H9" s="46">
        <v>4</v>
      </c>
      <c r="I9" s="46">
        <v>4</v>
      </c>
      <c r="J9" s="46">
        <v>4</v>
      </c>
      <c r="K9" s="46">
        <v>4</v>
      </c>
      <c r="L9" s="47">
        <v>20</v>
      </c>
      <c r="M9" s="48" t="s">
        <v>46</v>
      </c>
      <c r="N9" s="49" t="s">
        <v>36</v>
      </c>
      <c r="O9" s="50" t="s">
        <v>37</v>
      </c>
      <c r="P9" s="49"/>
      <c r="Q9" s="50" t="s">
        <v>47</v>
      </c>
      <c r="R9" s="51" t="s">
        <v>40</v>
      </c>
    </row>
    <row r="10" spans="1:18" ht="15.75" x14ac:dyDescent="0.25">
      <c r="A10" s="43">
        <f t="shared" ref="A10:A73" si="0">A9+1</f>
        <v>3</v>
      </c>
      <c r="B10" s="44" t="s">
        <v>48</v>
      </c>
      <c r="C10" s="44" t="s">
        <v>49</v>
      </c>
      <c r="D10" s="45" t="s">
        <v>50</v>
      </c>
      <c r="E10" s="45" t="s">
        <v>51</v>
      </c>
      <c r="F10" s="45" t="s">
        <v>52</v>
      </c>
      <c r="G10" s="46">
        <v>4</v>
      </c>
      <c r="H10" s="46">
        <v>4</v>
      </c>
      <c r="I10" s="46">
        <v>2</v>
      </c>
      <c r="J10" s="46">
        <v>2</v>
      </c>
      <c r="K10" s="46">
        <v>2</v>
      </c>
      <c r="L10" s="47">
        <v>14</v>
      </c>
      <c r="M10" s="48" t="s">
        <v>35</v>
      </c>
      <c r="N10" s="49" t="s">
        <v>53</v>
      </c>
      <c r="O10" s="50" t="s">
        <v>54</v>
      </c>
      <c r="P10" s="49"/>
      <c r="Q10" s="50" t="s">
        <v>47</v>
      </c>
      <c r="R10" s="51" t="s">
        <v>40</v>
      </c>
    </row>
    <row r="11" spans="1:18" ht="15.75" x14ac:dyDescent="0.25">
      <c r="A11" s="43">
        <f t="shared" si="0"/>
        <v>4</v>
      </c>
      <c r="B11" s="52" t="s">
        <v>55</v>
      </c>
      <c r="C11" s="44" t="s">
        <v>56</v>
      </c>
      <c r="D11" s="45" t="s">
        <v>57</v>
      </c>
      <c r="E11" s="45" t="s">
        <v>58</v>
      </c>
      <c r="F11" s="45" t="s">
        <v>59</v>
      </c>
      <c r="G11" s="46">
        <v>0</v>
      </c>
      <c r="H11" s="46">
        <v>4</v>
      </c>
      <c r="I11" s="46">
        <v>2</v>
      </c>
      <c r="J11" s="46">
        <v>2</v>
      </c>
      <c r="K11" s="46">
        <v>3</v>
      </c>
      <c r="L11" s="47">
        <v>11</v>
      </c>
      <c r="M11" s="48" t="s">
        <v>35</v>
      </c>
      <c r="N11" s="49" t="s">
        <v>53</v>
      </c>
      <c r="O11" s="50" t="s">
        <v>54</v>
      </c>
      <c r="P11" s="49"/>
      <c r="Q11" s="50" t="s">
        <v>47</v>
      </c>
      <c r="R11" s="51" t="s">
        <v>40</v>
      </c>
    </row>
    <row r="12" spans="1:18" ht="15.75" x14ac:dyDescent="0.25">
      <c r="A12" s="43">
        <f t="shared" si="0"/>
        <v>5</v>
      </c>
      <c r="B12" s="52" t="s">
        <v>60</v>
      </c>
      <c r="C12" s="44" t="s">
        <v>61</v>
      </c>
      <c r="D12" s="45" t="s">
        <v>62</v>
      </c>
      <c r="E12" s="45" t="s">
        <v>63</v>
      </c>
      <c r="F12" s="45" t="s">
        <v>64</v>
      </c>
      <c r="G12" s="46">
        <v>0</v>
      </c>
      <c r="H12" s="46">
        <v>2</v>
      </c>
      <c r="I12" s="46">
        <v>2</v>
      </c>
      <c r="J12" s="46">
        <v>2</v>
      </c>
      <c r="K12" s="46">
        <v>4</v>
      </c>
      <c r="L12" s="47">
        <v>10</v>
      </c>
      <c r="M12" s="53" t="s">
        <v>65</v>
      </c>
      <c r="N12" s="49" t="s">
        <v>53</v>
      </c>
      <c r="O12" s="50" t="s">
        <v>54</v>
      </c>
      <c r="P12" s="49"/>
      <c r="Q12" s="50" t="s">
        <v>47</v>
      </c>
      <c r="R12" s="51" t="s">
        <v>66</v>
      </c>
    </row>
    <row r="13" spans="1:18" ht="15.75" x14ac:dyDescent="0.25">
      <c r="A13" s="43">
        <f t="shared" si="0"/>
        <v>6</v>
      </c>
      <c r="B13" s="52" t="s">
        <v>67</v>
      </c>
      <c r="C13" s="44" t="s">
        <v>68</v>
      </c>
      <c r="D13" s="45" t="s">
        <v>69</v>
      </c>
      <c r="E13" s="45" t="s">
        <v>70</v>
      </c>
      <c r="F13" s="45" t="s">
        <v>71</v>
      </c>
      <c r="G13" s="46">
        <v>4</v>
      </c>
      <c r="H13" s="46">
        <v>2</v>
      </c>
      <c r="I13" s="46">
        <v>1</v>
      </c>
      <c r="J13" s="46">
        <v>1</v>
      </c>
      <c r="K13" s="46">
        <v>2</v>
      </c>
      <c r="L13" s="47">
        <v>10</v>
      </c>
      <c r="M13" s="53" t="s">
        <v>65</v>
      </c>
      <c r="N13" s="49" t="s">
        <v>53</v>
      </c>
      <c r="O13" s="50" t="s">
        <v>54</v>
      </c>
      <c r="P13" s="49"/>
      <c r="Q13" s="50" t="s">
        <v>47</v>
      </c>
      <c r="R13" s="51" t="s">
        <v>66</v>
      </c>
    </row>
    <row r="14" spans="1:18" ht="15.75" x14ac:dyDescent="0.25">
      <c r="A14" s="43">
        <f t="shared" si="0"/>
        <v>7</v>
      </c>
      <c r="B14" s="52" t="s">
        <v>72</v>
      </c>
      <c r="C14" s="44" t="s">
        <v>73</v>
      </c>
      <c r="D14" s="45" t="s">
        <v>74</v>
      </c>
      <c r="E14" s="45" t="s">
        <v>75</v>
      </c>
      <c r="F14" s="45" t="s">
        <v>76</v>
      </c>
      <c r="G14" s="46">
        <v>4</v>
      </c>
      <c r="H14" s="46">
        <v>4</v>
      </c>
      <c r="I14" s="46">
        <v>3</v>
      </c>
      <c r="J14" s="46">
        <v>2</v>
      </c>
      <c r="K14" s="46">
        <v>3</v>
      </c>
      <c r="L14" s="47">
        <v>16</v>
      </c>
      <c r="M14" s="53" t="s">
        <v>77</v>
      </c>
      <c r="N14" s="49" t="s">
        <v>53</v>
      </c>
      <c r="O14" s="50" t="s">
        <v>54</v>
      </c>
      <c r="P14" s="49"/>
      <c r="Q14" s="50" t="s">
        <v>47</v>
      </c>
      <c r="R14" s="51" t="s">
        <v>40</v>
      </c>
    </row>
    <row r="15" spans="1:18" ht="15.75" x14ac:dyDescent="0.25">
      <c r="A15" s="43">
        <f t="shared" si="0"/>
        <v>8</v>
      </c>
      <c r="B15" s="52" t="s">
        <v>78</v>
      </c>
      <c r="C15" s="44" t="s">
        <v>79</v>
      </c>
      <c r="D15" s="45" t="s">
        <v>80</v>
      </c>
      <c r="E15" s="45" t="s">
        <v>81</v>
      </c>
      <c r="F15" s="45" t="s">
        <v>82</v>
      </c>
      <c r="G15" s="46">
        <v>4</v>
      </c>
      <c r="H15" s="46">
        <v>0</v>
      </c>
      <c r="I15" s="46">
        <v>2</v>
      </c>
      <c r="J15" s="46">
        <v>2</v>
      </c>
      <c r="K15" s="46">
        <v>4</v>
      </c>
      <c r="L15" s="47">
        <v>12</v>
      </c>
      <c r="M15" s="53" t="s">
        <v>35</v>
      </c>
      <c r="N15" s="49" t="s">
        <v>83</v>
      </c>
      <c r="O15" s="50" t="s">
        <v>84</v>
      </c>
      <c r="P15" s="49"/>
      <c r="Q15" s="50" t="s">
        <v>47</v>
      </c>
      <c r="R15" s="51" t="s">
        <v>40</v>
      </c>
    </row>
    <row r="16" spans="1:18" ht="15.75" x14ac:dyDescent="0.25">
      <c r="A16" s="43">
        <f t="shared" si="0"/>
        <v>9</v>
      </c>
      <c r="B16" s="52" t="s">
        <v>85</v>
      </c>
      <c r="C16" s="44" t="s">
        <v>86</v>
      </c>
      <c r="D16" s="45" t="s">
        <v>87</v>
      </c>
      <c r="E16" s="45" t="s">
        <v>57</v>
      </c>
      <c r="F16" s="45" t="s">
        <v>88</v>
      </c>
      <c r="G16" s="46">
        <v>2</v>
      </c>
      <c r="H16" s="46">
        <v>4</v>
      </c>
      <c r="I16" s="46">
        <v>3</v>
      </c>
      <c r="J16" s="46">
        <v>3</v>
      </c>
      <c r="K16" s="46">
        <v>4</v>
      </c>
      <c r="L16" s="47">
        <v>16</v>
      </c>
      <c r="M16" s="53" t="s">
        <v>77</v>
      </c>
      <c r="N16" s="49" t="s">
        <v>83</v>
      </c>
      <c r="O16" s="50" t="s">
        <v>84</v>
      </c>
      <c r="P16" s="49"/>
      <c r="Q16" s="50" t="s">
        <v>47</v>
      </c>
      <c r="R16" s="51" t="s">
        <v>40</v>
      </c>
    </row>
    <row r="17" spans="1:18" ht="15.75" x14ac:dyDescent="0.25">
      <c r="A17" s="43">
        <f t="shared" si="0"/>
        <v>10</v>
      </c>
      <c r="B17" s="52" t="s">
        <v>89</v>
      </c>
      <c r="C17" s="44" t="s">
        <v>90</v>
      </c>
      <c r="D17" s="45" t="s">
        <v>87</v>
      </c>
      <c r="E17" s="45" t="s">
        <v>91</v>
      </c>
      <c r="F17" s="45" t="s">
        <v>92</v>
      </c>
      <c r="G17" s="46">
        <v>4</v>
      </c>
      <c r="H17" s="46">
        <v>4</v>
      </c>
      <c r="I17" s="46">
        <v>3</v>
      </c>
      <c r="J17" s="46">
        <v>4</v>
      </c>
      <c r="K17" s="46">
        <v>4</v>
      </c>
      <c r="L17" s="47">
        <v>19</v>
      </c>
      <c r="M17" s="53" t="s">
        <v>46</v>
      </c>
      <c r="N17" s="49" t="s">
        <v>83</v>
      </c>
      <c r="O17" s="50" t="s">
        <v>84</v>
      </c>
      <c r="P17" s="49"/>
      <c r="Q17" s="50" t="s">
        <v>47</v>
      </c>
      <c r="R17" s="51" t="s">
        <v>40</v>
      </c>
    </row>
    <row r="18" spans="1:18" ht="15.75" x14ac:dyDescent="0.25">
      <c r="A18" s="43">
        <f t="shared" si="0"/>
        <v>11</v>
      </c>
      <c r="B18" s="52" t="s">
        <v>93</v>
      </c>
      <c r="C18" s="44" t="s">
        <v>94</v>
      </c>
      <c r="D18" s="45" t="s">
        <v>95</v>
      </c>
      <c r="E18" s="45" t="s">
        <v>95</v>
      </c>
      <c r="F18" s="45" t="s">
        <v>96</v>
      </c>
      <c r="G18" s="46">
        <v>2</v>
      </c>
      <c r="H18" s="46">
        <v>4</v>
      </c>
      <c r="I18" s="46">
        <v>4</v>
      </c>
      <c r="J18" s="46">
        <v>4</v>
      </c>
      <c r="K18" s="46">
        <v>4</v>
      </c>
      <c r="L18" s="47">
        <v>18</v>
      </c>
      <c r="M18" s="53" t="s">
        <v>46</v>
      </c>
      <c r="N18" s="49" t="s">
        <v>83</v>
      </c>
      <c r="O18" s="50" t="s">
        <v>84</v>
      </c>
      <c r="P18" s="49"/>
      <c r="Q18" s="50" t="s">
        <v>47</v>
      </c>
      <c r="R18" s="51" t="s">
        <v>40</v>
      </c>
    </row>
    <row r="19" spans="1:18" ht="15.75" x14ac:dyDescent="0.25">
      <c r="A19" s="43">
        <f t="shared" si="0"/>
        <v>12</v>
      </c>
      <c r="B19" s="52" t="s">
        <v>97</v>
      </c>
      <c r="C19" s="44" t="s">
        <v>98</v>
      </c>
      <c r="D19" s="45" t="s">
        <v>99</v>
      </c>
      <c r="E19" s="45" t="s">
        <v>87</v>
      </c>
      <c r="F19" s="45" t="s">
        <v>100</v>
      </c>
      <c r="G19" s="46">
        <v>4</v>
      </c>
      <c r="H19" s="46">
        <v>2</v>
      </c>
      <c r="I19" s="46">
        <v>3</v>
      </c>
      <c r="J19" s="46">
        <v>4</v>
      </c>
      <c r="K19" s="46">
        <v>4</v>
      </c>
      <c r="L19" s="47">
        <v>17</v>
      </c>
      <c r="M19" s="53" t="s">
        <v>77</v>
      </c>
      <c r="N19" s="49" t="s">
        <v>83</v>
      </c>
      <c r="O19" s="50" t="s">
        <v>84</v>
      </c>
      <c r="P19" s="49"/>
      <c r="Q19" s="50" t="s">
        <v>47</v>
      </c>
      <c r="R19" s="51" t="s">
        <v>40</v>
      </c>
    </row>
    <row r="20" spans="1:18" ht="15.75" x14ac:dyDescent="0.25">
      <c r="A20" s="43">
        <f t="shared" si="0"/>
        <v>13</v>
      </c>
      <c r="B20" s="52" t="s">
        <v>101</v>
      </c>
      <c r="C20" s="44" t="s">
        <v>102</v>
      </c>
      <c r="D20" s="45" t="s">
        <v>32</v>
      </c>
      <c r="E20" s="45" t="s">
        <v>103</v>
      </c>
      <c r="F20" s="45" t="s">
        <v>104</v>
      </c>
      <c r="G20" s="46">
        <v>2</v>
      </c>
      <c r="H20" s="46">
        <v>2</v>
      </c>
      <c r="I20" s="46">
        <v>1</v>
      </c>
      <c r="J20" s="46">
        <v>1</v>
      </c>
      <c r="K20" s="46">
        <v>3</v>
      </c>
      <c r="L20" s="47">
        <v>9</v>
      </c>
      <c r="M20" s="53" t="s">
        <v>65</v>
      </c>
      <c r="N20" s="49" t="s">
        <v>83</v>
      </c>
      <c r="O20" s="50" t="s">
        <v>84</v>
      </c>
      <c r="P20" s="49"/>
      <c r="Q20" s="50" t="s">
        <v>47</v>
      </c>
      <c r="R20" s="51" t="s">
        <v>66</v>
      </c>
    </row>
    <row r="21" spans="1:18" ht="15.75" x14ac:dyDescent="0.25">
      <c r="A21" s="43">
        <f t="shared" si="0"/>
        <v>14</v>
      </c>
      <c r="B21" s="52" t="s">
        <v>105</v>
      </c>
      <c r="C21" s="44" t="s">
        <v>106</v>
      </c>
      <c r="D21" s="45" t="s">
        <v>51</v>
      </c>
      <c r="E21" s="45" t="s">
        <v>57</v>
      </c>
      <c r="F21" s="45" t="s">
        <v>107</v>
      </c>
      <c r="G21" s="46">
        <v>4</v>
      </c>
      <c r="H21" s="46">
        <v>2</v>
      </c>
      <c r="I21" s="46">
        <v>1</v>
      </c>
      <c r="J21" s="46">
        <v>2</v>
      </c>
      <c r="K21" s="46">
        <v>4</v>
      </c>
      <c r="L21" s="47">
        <v>13</v>
      </c>
      <c r="M21" s="53" t="s">
        <v>35</v>
      </c>
      <c r="N21" s="49" t="s">
        <v>53</v>
      </c>
      <c r="O21" s="50" t="s">
        <v>54</v>
      </c>
      <c r="P21" s="49"/>
      <c r="Q21" s="50" t="s">
        <v>47</v>
      </c>
      <c r="R21" s="51" t="s">
        <v>40</v>
      </c>
    </row>
    <row r="22" spans="1:18" ht="15.75" x14ac:dyDescent="0.25">
      <c r="A22" s="43">
        <f t="shared" si="0"/>
        <v>15</v>
      </c>
      <c r="B22" s="52" t="s">
        <v>108</v>
      </c>
      <c r="C22" s="44" t="s">
        <v>109</v>
      </c>
      <c r="D22" s="45" t="s">
        <v>110</v>
      </c>
      <c r="E22" s="45" t="s">
        <v>111</v>
      </c>
      <c r="F22" s="45" t="s">
        <v>112</v>
      </c>
      <c r="G22" s="46">
        <v>2</v>
      </c>
      <c r="H22" s="46">
        <v>2</v>
      </c>
      <c r="I22" s="46">
        <v>3</v>
      </c>
      <c r="J22" s="46">
        <v>3</v>
      </c>
      <c r="K22" s="46">
        <v>3</v>
      </c>
      <c r="L22" s="47">
        <v>13</v>
      </c>
      <c r="M22" s="53" t="s">
        <v>35</v>
      </c>
      <c r="N22" s="49" t="s">
        <v>83</v>
      </c>
      <c r="O22" s="50" t="s">
        <v>84</v>
      </c>
      <c r="P22" s="49"/>
      <c r="Q22" s="50" t="s">
        <v>47</v>
      </c>
      <c r="R22" s="51" t="s">
        <v>40</v>
      </c>
    </row>
    <row r="23" spans="1:18" ht="15.75" x14ac:dyDescent="0.25">
      <c r="A23" s="43">
        <f t="shared" si="0"/>
        <v>16</v>
      </c>
      <c r="B23" s="52" t="s">
        <v>113</v>
      </c>
      <c r="C23" s="44" t="s">
        <v>114</v>
      </c>
      <c r="D23" s="45" t="s">
        <v>115</v>
      </c>
      <c r="E23" s="45" t="s">
        <v>51</v>
      </c>
      <c r="F23" s="45" t="s">
        <v>116</v>
      </c>
      <c r="G23" s="46">
        <v>4</v>
      </c>
      <c r="H23" s="46">
        <v>4</v>
      </c>
      <c r="I23" s="46">
        <v>3</v>
      </c>
      <c r="J23" s="46">
        <v>3</v>
      </c>
      <c r="K23" s="46">
        <v>4</v>
      </c>
      <c r="L23" s="47">
        <v>18</v>
      </c>
      <c r="M23" s="53" t="s">
        <v>46</v>
      </c>
      <c r="N23" s="49" t="s">
        <v>83</v>
      </c>
      <c r="O23" s="50" t="s">
        <v>84</v>
      </c>
      <c r="P23" s="49"/>
      <c r="Q23" s="50" t="s">
        <v>47</v>
      </c>
      <c r="R23" s="51" t="s">
        <v>40</v>
      </c>
    </row>
    <row r="24" spans="1:18" ht="15.75" x14ac:dyDescent="0.25">
      <c r="A24" s="43">
        <f t="shared" si="0"/>
        <v>17</v>
      </c>
      <c r="B24" s="52" t="s">
        <v>117</v>
      </c>
      <c r="C24" s="44" t="s">
        <v>118</v>
      </c>
      <c r="D24" s="45" t="s">
        <v>119</v>
      </c>
      <c r="E24" s="45" t="s">
        <v>120</v>
      </c>
      <c r="F24" s="45" t="s">
        <v>121</v>
      </c>
      <c r="G24" s="46">
        <v>2</v>
      </c>
      <c r="H24" s="46">
        <v>0</v>
      </c>
      <c r="I24" s="46">
        <v>2</v>
      </c>
      <c r="J24" s="46">
        <v>2</v>
      </c>
      <c r="K24" s="46">
        <v>3</v>
      </c>
      <c r="L24" s="47">
        <v>9</v>
      </c>
      <c r="M24" s="53" t="s">
        <v>65</v>
      </c>
      <c r="N24" s="49" t="s">
        <v>36</v>
      </c>
      <c r="O24" s="50" t="s">
        <v>37</v>
      </c>
      <c r="P24" s="49"/>
      <c r="Q24" s="50" t="s">
        <v>47</v>
      </c>
      <c r="R24" s="51" t="s">
        <v>66</v>
      </c>
    </row>
    <row r="25" spans="1:18" ht="15.75" x14ac:dyDescent="0.25">
      <c r="A25" s="43">
        <f t="shared" si="0"/>
        <v>18</v>
      </c>
      <c r="B25" s="52" t="s">
        <v>122</v>
      </c>
      <c r="C25" s="44" t="s">
        <v>123</v>
      </c>
      <c r="D25" s="45" t="s">
        <v>124</v>
      </c>
      <c r="E25" s="45" t="s">
        <v>125</v>
      </c>
      <c r="F25" s="45" t="s">
        <v>126</v>
      </c>
      <c r="G25" s="46">
        <v>4</v>
      </c>
      <c r="H25" s="46">
        <v>2</v>
      </c>
      <c r="I25" s="46">
        <v>1</v>
      </c>
      <c r="J25" s="46">
        <v>1</v>
      </c>
      <c r="K25" s="46">
        <v>1</v>
      </c>
      <c r="L25" s="47">
        <v>9</v>
      </c>
      <c r="M25" s="53" t="s">
        <v>65</v>
      </c>
      <c r="N25" s="49" t="s">
        <v>53</v>
      </c>
      <c r="O25" s="50" t="s">
        <v>54</v>
      </c>
      <c r="P25" s="49"/>
      <c r="Q25" s="50" t="s">
        <v>47</v>
      </c>
      <c r="R25" s="51" t="s">
        <v>66</v>
      </c>
    </row>
    <row r="26" spans="1:18" ht="15.75" x14ac:dyDescent="0.25">
      <c r="A26" s="43">
        <f t="shared" si="0"/>
        <v>19</v>
      </c>
      <c r="B26" s="52" t="s">
        <v>127</v>
      </c>
      <c r="C26" s="44" t="s">
        <v>128</v>
      </c>
      <c r="D26" s="45" t="s">
        <v>124</v>
      </c>
      <c r="E26" s="45" t="s">
        <v>50</v>
      </c>
      <c r="F26" s="45" t="s">
        <v>129</v>
      </c>
      <c r="G26" s="46">
        <v>4</v>
      </c>
      <c r="H26" s="46">
        <v>2</v>
      </c>
      <c r="I26" s="46">
        <v>3</v>
      </c>
      <c r="J26" s="46">
        <v>1</v>
      </c>
      <c r="K26" s="46">
        <v>4</v>
      </c>
      <c r="L26" s="47">
        <v>14</v>
      </c>
      <c r="M26" s="53" t="s">
        <v>35</v>
      </c>
      <c r="N26" s="49" t="s">
        <v>53</v>
      </c>
      <c r="O26" s="50" t="s">
        <v>54</v>
      </c>
      <c r="P26" s="49"/>
      <c r="Q26" s="50" t="s">
        <v>47</v>
      </c>
      <c r="R26" s="51" t="s">
        <v>40</v>
      </c>
    </row>
    <row r="27" spans="1:18" ht="15.75" x14ac:dyDescent="0.25">
      <c r="A27" s="43">
        <f t="shared" si="0"/>
        <v>20</v>
      </c>
      <c r="B27" s="52" t="s">
        <v>130</v>
      </c>
      <c r="C27" s="44" t="s">
        <v>131</v>
      </c>
      <c r="D27" s="45" t="s">
        <v>132</v>
      </c>
      <c r="E27" s="45" t="s">
        <v>133</v>
      </c>
      <c r="F27" s="45" t="s">
        <v>134</v>
      </c>
      <c r="G27" s="46">
        <v>4</v>
      </c>
      <c r="H27" s="46">
        <v>4</v>
      </c>
      <c r="I27" s="46">
        <v>1</v>
      </c>
      <c r="J27" s="46">
        <v>2</v>
      </c>
      <c r="K27" s="46">
        <v>3</v>
      </c>
      <c r="L27" s="47">
        <v>14</v>
      </c>
      <c r="M27" s="53" t="s">
        <v>35</v>
      </c>
      <c r="N27" s="49" t="s">
        <v>53</v>
      </c>
      <c r="O27" s="50" t="s">
        <v>54</v>
      </c>
      <c r="P27" s="49"/>
      <c r="Q27" s="50" t="s">
        <v>47</v>
      </c>
      <c r="R27" s="51" t="s">
        <v>40</v>
      </c>
    </row>
    <row r="28" spans="1:18" ht="15.75" x14ac:dyDescent="0.25">
      <c r="A28" s="43">
        <f t="shared" si="0"/>
        <v>21</v>
      </c>
      <c r="B28" s="52" t="s">
        <v>135</v>
      </c>
      <c r="C28" s="44" t="s">
        <v>136</v>
      </c>
      <c r="D28" s="45" t="s">
        <v>137</v>
      </c>
      <c r="E28" s="45" t="s">
        <v>138</v>
      </c>
      <c r="F28" s="45" t="s">
        <v>139</v>
      </c>
      <c r="G28" s="46">
        <v>4</v>
      </c>
      <c r="H28" s="46">
        <v>2</v>
      </c>
      <c r="I28" s="46">
        <v>2</v>
      </c>
      <c r="J28" s="46">
        <v>3</v>
      </c>
      <c r="K28" s="46">
        <v>4</v>
      </c>
      <c r="L28" s="47">
        <v>15</v>
      </c>
      <c r="M28" s="53" t="s">
        <v>77</v>
      </c>
      <c r="N28" s="49" t="s">
        <v>53</v>
      </c>
      <c r="O28" s="50" t="s">
        <v>54</v>
      </c>
      <c r="P28" s="49"/>
      <c r="Q28" s="50" t="s">
        <v>47</v>
      </c>
      <c r="R28" s="51" t="s">
        <v>40</v>
      </c>
    </row>
    <row r="29" spans="1:18" ht="15.75" x14ac:dyDescent="0.25">
      <c r="A29" s="43">
        <f t="shared" si="0"/>
        <v>22</v>
      </c>
      <c r="B29" s="52" t="s">
        <v>140</v>
      </c>
      <c r="C29" s="44" t="s">
        <v>141</v>
      </c>
      <c r="D29" s="45" t="s">
        <v>142</v>
      </c>
      <c r="E29" s="45" t="s">
        <v>143</v>
      </c>
      <c r="F29" s="45" t="s">
        <v>144</v>
      </c>
      <c r="G29" s="46">
        <v>4</v>
      </c>
      <c r="H29" s="46">
        <v>4</v>
      </c>
      <c r="I29" s="46">
        <v>2</v>
      </c>
      <c r="J29" s="46">
        <v>3</v>
      </c>
      <c r="K29" s="46">
        <v>3</v>
      </c>
      <c r="L29" s="47">
        <v>16</v>
      </c>
      <c r="M29" s="53" t="s">
        <v>77</v>
      </c>
      <c r="N29" s="49" t="s">
        <v>53</v>
      </c>
      <c r="O29" s="50" t="s">
        <v>54</v>
      </c>
      <c r="P29" s="49"/>
      <c r="Q29" s="50" t="s">
        <v>47</v>
      </c>
      <c r="R29" s="51" t="s">
        <v>40</v>
      </c>
    </row>
    <row r="30" spans="1:18" ht="15.75" x14ac:dyDescent="0.25">
      <c r="A30" s="43">
        <f t="shared" si="0"/>
        <v>23</v>
      </c>
      <c r="B30" s="52" t="s">
        <v>145</v>
      </c>
      <c r="C30" s="44" t="s">
        <v>146</v>
      </c>
      <c r="D30" s="45" t="s">
        <v>147</v>
      </c>
      <c r="E30" s="45" t="s">
        <v>148</v>
      </c>
      <c r="F30" s="45" t="s">
        <v>149</v>
      </c>
      <c r="G30" s="46">
        <v>4</v>
      </c>
      <c r="H30" s="46">
        <v>4</v>
      </c>
      <c r="I30" s="46">
        <v>1</v>
      </c>
      <c r="J30" s="46">
        <v>1</v>
      </c>
      <c r="K30" s="46">
        <v>4</v>
      </c>
      <c r="L30" s="47">
        <v>14</v>
      </c>
      <c r="M30" s="53" t="s">
        <v>35</v>
      </c>
      <c r="N30" s="49" t="s">
        <v>53</v>
      </c>
      <c r="O30" s="50" t="s">
        <v>54</v>
      </c>
      <c r="P30" s="49"/>
      <c r="Q30" s="50" t="s">
        <v>47</v>
      </c>
      <c r="R30" s="51" t="s">
        <v>40</v>
      </c>
    </row>
    <row r="31" spans="1:18" ht="15.75" x14ac:dyDescent="0.25">
      <c r="A31" s="43">
        <f t="shared" si="0"/>
        <v>24</v>
      </c>
      <c r="B31" s="52" t="s">
        <v>150</v>
      </c>
      <c r="C31" s="44" t="s">
        <v>151</v>
      </c>
      <c r="D31" s="45" t="s">
        <v>124</v>
      </c>
      <c r="E31" s="45" t="s">
        <v>51</v>
      </c>
      <c r="F31" s="45" t="s">
        <v>152</v>
      </c>
      <c r="G31" s="46">
        <v>2</v>
      </c>
      <c r="H31" s="46">
        <v>4</v>
      </c>
      <c r="I31" s="46">
        <v>2</v>
      </c>
      <c r="J31" s="46">
        <v>2</v>
      </c>
      <c r="K31" s="46">
        <v>3</v>
      </c>
      <c r="L31" s="47">
        <v>13</v>
      </c>
      <c r="M31" s="53" t="s">
        <v>35</v>
      </c>
      <c r="N31" s="49" t="s">
        <v>36</v>
      </c>
      <c r="O31" s="50" t="s">
        <v>37</v>
      </c>
      <c r="P31" s="49"/>
      <c r="Q31" s="50" t="s">
        <v>47</v>
      </c>
      <c r="R31" s="51" t="s">
        <v>40</v>
      </c>
    </row>
    <row r="32" spans="1:18" ht="15.75" x14ac:dyDescent="0.25">
      <c r="A32" s="43">
        <f t="shared" si="0"/>
        <v>25</v>
      </c>
      <c r="B32" s="52" t="s">
        <v>153</v>
      </c>
      <c r="C32" s="44" t="s">
        <v>154</v>
      </c>
      <c r="D32" s="45" t="s">
        <v>155</v>
      </c>
      <c r="E32" s="45" t="s">
        <v>156</v>
      </c>
      <c r="F32" s="45" t="s">
        <v>157</v>
      </c>
      <c r="G32" s="46">
        <v>4</v>
      </c>
      <c r="H32" s="46">
        <v>4</v>
      </c>
      <c r="I32" s="46">
        <v>4</v>
      </c>
      <c r="J32" s="46">
        <v>4</v>
      </c>
      <c r="K32" s="46">
        <v>3</v>
      </c>
      <c r="L32" s="47">
        <v>19</v>
      </c>
      <c r="M32" s="53" t="s">
        <v>46</v>
      </c>
      <c r="N32" s="49" t="s">
        <v>36</v>
      </c>
      <c r="O32" s="50" t="s">
        <v>37</v>
      </c>
      <c r="P32" s="49"/>
      <c r="Q32" s="50" t="s">
        <v>47</v>
      </c>
      <c r="R32" s="51" t="s">
        <v>40</v>
      </c>
    </row>
    <row r="33" spans="1:18" ht="15.75" x14ac:dyDescent="0.25">
      <c r="A33" s="43">
        <f t="shared" si="0"/>
        <v>26</v>
      </c>
      <c r="B33" s="52" t="s">
        <v>158</v>
      </c>
      <c r="C33" s="44" t="s">
        <v>159</v>
      </c>
      <c r="D33" s="45" t="s">
        <v>160</v>
      </c>
      <c r="E33" s="45" t="s">
        <v>161</v>
      </c>
      <c r="F33" s="45" t="s">
        <v>162</v>
      </c>
      <c r="G33" s="46">
        <v>4</v>
      </c>
      <c r="H33" s="46">
        <v>4</v>
      </c>
      <c r="I33" s="46">
        <v>3</v>
      </c>
      <c r="J33" s="46">
        <v>3</v>
      </c>
      <c r="K33" s="46">
        <v>3</v>
      </c>
      <c r="L33" s="47">
        <v>17</v>
      </c>
      <c r="M33" s="53" t="s">
        <v>77</v>
      </c>
      <c r="N33" s="49" t="s">
        <v>36</v>
      </c>
      <c r="O33" s="50" t="s">
        <v>37</v>
      </c>
      <c r="P33" s="49"/>
      <c r="Q33" s="50" t="s">
        <v>47</v>
      </c>
      <c r="R33" s="51" t="s">
        <v>40</v>
      </c>
    </row>
    <row r="34" spans="1:18" ht="15.75" x14ac:dyDescent="0.25">
      <c r="A34" s="43">
        <f t="shared" si="0"/>
        <v>27</v>
      </c>
      <c r="B34" s="52" t="s">
        <v>163</v>
      </c>
      <c r="C34" s="44" t="s">
        <v>164</v>
      </c>
      <c r="D34" s="45" t="s">
        <v>165</v>
      </c>
      <c r="E34" s="45" t="s">
        <v>87</v>
      </c>
      <c r="F34" s="45" t="s">
        <v>166</v>
      </c>
      <c r="G34" s="46">
        <v>4</v>
      </c>
      <c r="H34" s="46">
        <v>4</v>
      </c>
      <c r="I34" s="46">
        <v>4</v>
      </c>
      <c r="J34" s="46">
        <v>3</v>
      </c>
      <c r="K34" s="46">
        <v>4</v>
      </c>
      <c r="L34" s="47">
        <v>19</v>
      </c>
      <c r="M34" s="53" t="s">
        <v>46</v>
      </c>
      <c r="N34" s="49" t="s">
        <v>36</v>
      </c>
      <c r="O34" s="50" t="s">
        <v>37</v>
      </c>
      <c r="P34" s="49"/>
      <c r="Q34" s="50" t="s">
        <v>47</v>
      </c>
      <c r="R34" s="51" t="s">
        <v>40</v>
      </c>
    </row>
    <row r="35" spans="1:18" ht="15.75" x14ac:dyDescent="0.25">
      <c r="A35" s="43">
        <f t="shared" si="0"/>
        <v>28</v>
      </c>
      <c r="B35" s="52" t="s">
        <v>167</v>
      </c>
      <c r="C35" s="44" t="s">
        <v>168</v>
      </c>
      <c r="D35" s="45" t="s">
        <v>169</v>
      </c>
      <c r="E35" s="45" t="s">
        <v>44</v>
      </c>
      <c r="F35" s="45" t="s">
        <v>170</v>
      </c>
      <c r="G35" s="46">
        <v>4</v>
      </c>
      <c r="H35" s="46">
        <v>2</v>
      </c>
      <c r="I35" s="46">
        <v>3</v>
      </c>
      <c r="J35" s="46">
        <v>4</v>
      </c>
      <c r="K35" s="46">
        <v>4</v>
      </c>
      <c r="L35" s="47">
        <v>17</v>
      </c>
      <c r="M35" s="53" t="s">
        <v>77</v>
      </c>
      <c r="N35" s="49" t="s">
        <v>83</v>
      </c>
      <c r="O35" s="50" t="s">
        <v>84</v>
      </c>
      <c r="P35" s="49"/>
      <c r="Q35" s="50" t="s">
        <v>47</v>
      </c>
      <c r="R35" s="51" t="s">
        <v>40</v>
      </c>
    </row>
    <row r="36" spans="1:18" ht="15.75" x14ac:dyDescent="0.25">
      <c r="A36" s="43">
        <f t="shared" si="0"/>
        <v>29</v>
      </c>
      <c r="B36" s="52" t="s">
        <v>171</v>
      </c>
      <c r="C36" s="44" t="s">
        <v>172</v>
      </c>
      <c r="D36" s="45" t="s">
        <v>173</v>
      </c>
      <c r="E36" s="45" t="s">
        <v>174</v>
      </c>
      <c r="F36" s="45" t="s">
        <v>175</v>
      </c>
      <c r="G36" s="46">
        <v>0</v>
      </c>
      <c r="H36" s="46">
        <v>0</v>
      </c>
      <c r="I36" s="46">
        <v>3</v>
      </c>
      <c r="J36" s="46">
        <v>2</v>
      </c>
      <c r="K36" s="46">
        <v>4</v>
      </c>
      <c r="L36" s="47">
        <v>9</v>
      </c>
      <c r="M36" s="53" t="s">
        <v>65</v>
      </c>
      <c r="N36" s="49" t="s">
        <v>53</v>
      </c>
      <c r="O36" s="50" t="s">
        <v>54</v>
      </c>
      <c r="P36" s="49"/>
      <c r="Q36" s="50" t="s">
        <v>47</v>
      </c>
      <c r="R36" s="51" t="s">
        <v>66</v>
      </c>
    </row>
    <row r="37" spans="1:18" ht="15.75" x14ac:dyDescent="0.25">
      <c r="A37" s="43">
        <f t="shared" si="0"/>
        <v>30</v>
      </c>
      <c r="B37" s="52" t="s">
        <v>176</v>
      </c>
      <c r="C37" s="44" t="s">
        <v>177</v>
      </c>
      <c r="D37" s="45" t="s">
        <v>178</v>
      </c>
      <c r="E37" s="45" t="s">
        <v>179</v>
      </c>
      <c r="F37" s="45" t="s">
        <v>180</v>
      </c>
      <c r="G37" s="46">
        <v>4</v>
      </c>
      <c r="H37" s="46">
        <v>4</v>
      </c>
      <c r="I37" s="46">
        <v>2</v>
      </c>
      <c r="J37" s="46">
        <v>3</v>
      </c>
      <c r="K37" s="46">
        <v>3</v>
      </c>
      <c r="L37" s="47">
        <v>16</v>
      </c>
      <c r="M37" s="53" t="s">
        <v>77</v>
      </c>
      <c r="N37" s="49" t="s">
        <v>53</v>
      </c>
      <c r="O37" s="50" t="s">
        <v>54</v>
      </c>
      <c r="P37" s="49"/>
      <c r="Q37" s="50" t="s">
        <v>47</v>
      </c>
      <c r="R37" s="51" t="s">
        <v>40</v>
      </c>
    </row>
    <row r="38" spans="1:18" ht="15.75" x14ac:dyDescent="0.25">
      <c r="A38" s="43">
        <f t="shared" si="0"/>
        <v>31</v>
      </c>
      <c r="B38" s="52" t="s">
        <v>181</v>
      </c>
      <c r="C38" s="44" t="s">
        <v>182</v>
      </c>
      <c r="D38" s="45" t="s">
        <v>183</v>
      </c>
      <c r="E38" s="45" t="s">
        <v>87</v>
      </c>
      <c r="F38" s="45" t="s">
        <v>184</v>
      </c>
      <c r="G38" s="46">
        <v>4</v>
      </c>
      <c r="H38" s="46">
        <v>4</v>
      </c>
      <c r="I38" s="46">
        <v>4</v>
      </c>
      <c r="J38" s="46">
        <v>3</v>
      </c>
      <c r="K38" s="46">
        <v>4</v>
      </c>
      <c r="L38" s="47">
        <v>19</v>
      </c>
      <c r="M38" s="53" t="s">
        <v>46</v>
      </c>
      <c r="N38" s="49" t="s">
        <v>53</v>
      </c>
      <c r="O38" s="50" t="s">
        <v>54</v>
      </c>
      <c r="P38" s="49"/>
      <c r="Q38" s="50" t="s">
        <v>47</v>
      </c>
      <c r="R38" s="51" t="s">
        <v>40</v>
      </c>
    </row>
    <row r="39" spans="1:18" ht="15.75" x14ac:dyDescent="0.25">
      <c r="A39" s="43">
        <f t="shared" si="0"/>
        <v>32</v>
      </c>
      <c r="B39" s="52" t="s">
        <v>185</v>
      </c>
      <c r="C39" s="44" t="s">
        <v>186</v>
      </c>
      <c r="D39" s="45" t="s">
        <v>187</v>
      </c>
      <c r="E39" s="45" t="s">
        <v>50</v>
      </c>
      <c r="F39" s="45" t="s">
        <v>188</v>
      </c>
      <c r="G39" s="46">
        <v>4</v>
      </c>
      <c r="H39" s="46">
        <v>4</v>
      </c>
      <c r="I39" s="46">
        <v>3</v>
      </c>
      <c r="J39" s="46">
        <v>2</v>
      </c>
      <c r="K39" s="46">
        <v>4</v>
      </c>
      <c r="L39" s="47">
        <v>17</v>
      </c>
      <c r="M39" s="53" t="s">
        <v>77</v>
      </c>
      <c r="N39" s="49" t="s">
        <v>53</v>
      </c>
      <c r="O39" s="50" t="s">
        <v>54</v>
      </c>
      <c r="P39" s="49"/>
      <c r="Q39" s="50" t="s">
        <v>47</v>
      </c>
      <c r="R39" s="51" t="s">
        <v>40</v>
      </c>
    </row>
    <row r="40" spans="1:18" ht="15.75" x14ac:dyDescent="0.25">
      <c r="A40" s="43">
        <f t="shared" si="0"/>
        <v>33</v>
      </c>
      <c r="B40" s="52" t="s">
        <v>189</v>
      </c>
      <c r="C40" s="44" t="s">
        <v>190</v>
      </c>
      <c r="D40" s="45" t="s">
        <v>191</v>
      </c>
      <c r="E40" s="45" t="s">
        <v>161</v>
      </c>
      <c r="F40" s="45" t="s">
        <v>192</v>
      </c>
      <c r="G40" s="46">
        <v>4</v>
      </c>
      <c r="H40" s="46">
        <v>2</v>
      </c>
      <c r="I40" s="46">
        <v>2</v>
      </c>
      <c r="J40" s="46">
        <v>3</v>
      </c>
      <c r="K40" s="46">
        <v>4</v>
      </c>
      <c r="L40" s="47">
        <v>15</v>
      </c>
      <c r="M40" s="53" t="s">
        <v>77</v>
      </c>
      <c r="N40" s="49" t="s">
        <v>53</v>
      </c>
      <c r="O40" s="50" t="s">
        <v>54</v>
      </c>
      <c r="P40" s="49"/>
      <c r="Q40" s="50" t="s">
        <v>47</v>
      </c>
      <c r="R40" s="51" t="s">
        <v>40</v>
      </c>
    </row>
    <row r="41" spans="1:18" ht="15.75" x14ac:dyDescent="0.25">
      <c r="A41" s="43">
        <f t="shared" si="0"/>
        <v>34</v>
      </c>
      <c r="B41" s="52" t="s">
        <v>193</v>
      </c>
      <c r="C41" s="44" t="s">
        <v>194</v>
      </c>
      <c r="D41" s="45" t="s">
        <v>195</v>
      </c>
      <c r="E41" s="45" t="s">
        <v>196</v>
      </c>
      <c r="F41" s="45" t="s">
        <v>197</v>
      </c>
      <c r="G41" s="46">
        <v>4</v>
      </c>
      <c r="H41" s="46">
        <v>4</v>
      </c>
      <c r="I41" s="46">
        <v>2</v>
      </c>
      <c r="J41" s="46">
        <v>3</v>
      </c>
      <c r="K41" s="46">
        <v>3</v>
      </c>
      <c r="L41" s="47">
        <v>16</v>
      </c>
      <c r="M41" s="53" t="s">
        <v>77</v>
      </c>
      <c r="N41" s="49" t="s">
        <v>53</v>
      </c>
      <c r="O41" s="50" t="s">
        <v>54</v>
      </c>
      <c r="P41" s="49"/>
      <c r="Q41" s="50" t="s">
        <v>47</v>
      </c>
      <c r="R41" s="51" t="s">
        <v>40</v>
      </c>
    </row>
    <row r="42" spans="1:18" ht="15.75" x14ac:dyDescent="0.25">
      <c r="A42" s="43">
        <f t="shared" si="0"/>
        <v>35</v>
      </c>
      <c r="B42" s="52" t="s">
        <v>198</v>
      </c>
      <c r="C42" s="44" t="s">
        <v>199</v>
      </c>
      <c r="D42" s="45" t="s">
        <v>200</v>
      </c>
      <c r="E42" s="45" t="s">
        <v>201</v>
      </c>
      <c r="F42" s="45" t="s">
        <v>202</v>
      </c>
      <c r="G42" s="46">
        <v>4</v>
      </c>
      <c r="H42" s="46">
        <v>0</v>
      </c>
      <c r="I42" s="46">
        <v>3</v>
      </c>
      <c r="J42" s="46">
        <v>4</v>
      </c>
      <c r="K42" s="46">
        <v>4</v>
      </c>
      <c r="L42" s="47">
        <v>15</v>
      </c>
      <c r="M42" s="53" t="s">
        <v>77</v>
      </c>
      <c r="N42" s="49" t="s">
        <v>36</v>
      </c>
      <c r="O42" s="50" t="s">
        <v>37</v>
      </c>
      <c r="P42" s="49"/>
      <c r="Q42" s="50" t="s">
        <v>47</v>
      </c>
      <c r="R42" s="51" t="s">
        <v>40</v>
      </c>
    </row>
    <row r="43" spans="1:18" ht="15.75" x14ac:dyDescent="0.25">
      <c r="A43" s="43">
        <f t="shared" si="0"/>
        <v>36</v>
      </c>
      <c r="B43" s="52" t="s">
        <v>203</v>
      </c>
      <c r="C43" s="44" t="s">
        <v>204</v>
      </c>
      <c r="D43" s="45" t="s">
        <v>173</v>
      </c>
      <c r="E43" s="45" t="s">
        <v>205</v>
      </c>
      <c r="F43" s="45" t="s">
        <v>206</v>
      </c>
      <c r="G43" s="46">
        <v>4</v>
      </c>
      <c r="H43" s="46">
        <v>2</v>
      </c>
      <c r="I43" s="46">
        <v>4</v>
      </c>
      <c r="J43" s="46">
        <v>3</v>
      </c>
      <c r="K43" s="46">
        <v>4</v>
      </c>
      <c r="L43" s="47">
        <v>17</v>
      </c>
      <c r="M43" s="53" t="s">
        <v>77</v>
      </c>
      <c r="N43" s="49" t="s">
        <v>36</v>
      </c>
      <c r="O43" s="50" t="s">
        <v>37</v>
      </c>
      <c r="P43" s="49"/>
      <c r="Q43" s="50" t="s">
        <v>47</v>
      </c>
      <c r="R43" s="51" t="s">
        <v>40</v>
      </c>
    </row>
    <row r="44" spans="1:18" ht="15.75" x14ac:dyDescent="0.25">
      <c r="A44" s="43">
        <f t="shared" si="0"/>
        <v>37</v>
      </c>
      <c r="B44" s="52" t="s">
        <v>207</v>
      </c>
      <c r="C44" s="44" t="s">
        <v>208</v>
      </c>
      <c r="D44" s="45" t="s">
        <v>160</v>
      </c>
      <c r="E44" s="45" t="s">
        <v>209</v>
      </c>
      <c r="F44" s="45" t="s">
        <v>210</v>
      </c>
      <c r="G44" s="46">
        <v>2</v>
      </c>
      <c r="H44" s="46">
        <v>4</v>
      </c>
      <c r="I44" s="46">
        <v>4</v>
      </c>
      <c r="J44" s="46">
        <v>3</v>
      </c>
      <c r="K44" s="46">
        <v>4</v>
      </c>
      <c r="L44" s="47">
        <v>17</v>
      </c>
      <c r="M44" s="53" t="s">
        <v>77</v>
      </c>
      <c r="N44" s="49" t="s">
        <v>36</v>
      </c>
      <c r="O44" s="50" t="s">
        <v>37</v>
      </c>
      <c r="P44" s="49"/>
      <c r="Q44" s="50" t="s">
        <v>47</v>
      </c>
      <c r="R44" s="51" t="s">
        <v>40</v>
      </c>
    </row>
    <row r="45" spans="1:18" ht="15.75" x14ac:dyDescent="0.25">
      <c r="A45" s="43">
        <f t="shared" si="0"/>
        <v>38</v>
      </c>
      <c r="B45" s="52" t="s">
        <v>211</v>
      </c>
      <c r="C45" s="44" t="s">
        <v>212</v>
      </c>
      <c r="D45" s="45" t="s">
        <v>213</v>
      </c>
      <c r="E45" s="45" t="s">
        <v>214</v>
      </c>
      <c r="F45" s="45" t="s">
        <v>215</v>
      </c>
      <c r="G45" s="46">
        <v>4</v>
      </c>
      <c r="H45" s="46">
        <v>4</v>
      </c>
      <c r="I45" s="46">
        <v>3</v>
      </c>
      <c r="J45" s="46">
        <v>3</v>
      </c>
      <c r="K45" s="46">
        <v>4</v>
      </c>
      <c r="L45" s="47">
        <v>18</v>
      </c>
      <c r="M45" s="53" t="s">
        <v>46</v>
      </c>
      <c r="N45" s="49" t="s">
        <v>36</v>
      </c>
      <c r="O45" s="50" t="s">
        <v>37</v>
      </c>
      <c r="P45" s="49"/>
      <c r="Q45" s="50" t="s">
        <v>47</v>
      </c>
      <c r="R45" s="51" t="s">
        <v>40</v>
      </c>
    </row>
    <row r="46" spans="1:18" ht="15.75" x14ac:dyDescent="0.25">
      <c r="A46" s="43">
        <f t="shared" si="0"/>
        <v>39</v>
      </c>
      <c r="B46" s="52" t="s">
        <v>216</v>
      </c>
      <c r="C46" s="44" t="s">
        <v>217</v>
      </c>
      <c r="D46" s="45" t="s">
        <v>218</v>
      </c>
      <c r="E46" s="45" t="s">
        <v>219</v>
      </c>
      <c r="F46" s="45" t="s">
        <v>220</v>
      </c>
      <c r="G46" s="46">
        <v>4</v>
      </c>
      <c r="H46" s="46">
        <v>4</v>
      </c>
      <c r="I46" s="46">
        <v>4</v>
      </c>
      <c r="J46" s="46">
        <v>3</v>
      </c>
      <c r="K46" s="46">
        <v>3</v>
      </c>
      <c r="L46" s="47">
        <v>18</v>
      </c>
      <c r="M46" s="53" t="s">
        <v>46</v>
      </c>
      <c r="N46" s="49" t="s">
        <v>36</v>
      </c>
      <c r="O46" s="50" t="s">
        <v>37</v>
      </c>
      <c r="P46" s="49"/>
      <c r="Q46" s="50" t="s">
        <v>47</v>
      </c>
      <c r="R46" s="51" t="s">
        <v>40</v>
      </c>
    </row>
    <row r="47" spans="1:18" ht="15.75" x14ac:dyDescent="0.25">
      <c r="A47" s="43">
        <f t="shared" si="0"/>
        <v>40</v>
      </c>
      <c r="B47" s="52" t="s">
        <v>221</v>
      </c>
      <c r="C47" s="44" t="s">
        <v>222</v>
      </c>
      <c r="D47" s="45" t="s">
        <v>183</v>
      </c>
      <c r="E47" s="45" t="s">
        <v>87</v>
      </c>
      <c r="F47" s="45" t="s">
        <v>223</v>
      </c>
      <c r="G47" s="46">
        <v>4</v>
      </c>
      <c r="H47" s="46">
        <v>4</v>
      </c>
      <c r="I47" s="46">
        <v>2</v>
      </c>
      <c r="J47" s="46">
        <v>2</v>
      </c>
      <c r="K47" s="46">
        <v>3</v>
      </c>
      <c r="L47" s="47">
        <v>15</v>
      </c>
      <c r="M47" s="53" t="s">
        <v>77</v>
      </c>
      <c r="N47" s="49" t="s">
        <v>36</v>
      </c>
      <c r="O47" s="50" t="s">
        <v>37</v>
      </c>
      <c r="P47" s="49"/>
      <c r="Q47" s="50" t="s">
        <v>47</v>
      </c>
      <c r="R47" s="51" t="s">
        <v>40</v>
      </c>
    </row>
    <row r="48" spans="1:18" ht="15.75" x14ac:dyDescent="0.25">
      <c r="A48" s="43">
        <f t="shared" si="0"/>
        <v>41</v>
      </c>
      <c r="B48" s="52" t="s">
        <v>224</v>
      </c>
      <c r="C48" s="44" t="s">
        <v>225</v>
      </c>
      <c r="D48" s="45" t="s">
        <v>187</v>
      </c>
      <c r="E48" s="45" t="s">
        <v>209</v>
      </c>
      <c r="F48" s="45" t="s">
        <v>226</v>
      </c>
      <c r="G48" s="46">
        <v>4</v>
      </c>
      <c r="H48" s="46">
        <v>2</v>
      </c>
      <c r="I48" s="46">
        <v>2</v>
      </c>
      <c r="J48" s="46">
        <v>2</v>
      </c>
      <c r="K48" s="46">
        <v>4</v>
      </c>
      <c r="L48" s="47">
        <v>14</v>
      </c>
      <c r="M48" s="53" t="s">
        <v>35</v>
      </c>
      <c r="N48" s="49" t="s">
        <v>53</v>
      </c>
      <c r="O48" s="50" t="s">
        <v>54</v>
      </c>
      <c r="P48" s="49"/>
      <c r="Q48" s="50" t="s">
        <v>47</v>
      </c>
      <c r="R48" s="51" t="s">
        <v>40</v>
      </c>
    </row>
    <row r="49" spans="1:18" ht="15.75" x14ac:dyDescent="0.25">
      <c r="A49" s="43">
        <f t="shared" si="0"/>
        <v>42</v>
      </c>
      <c r="B49" s="52" t="s">
        <v>227</v>
      </c>
      <c r="C49" s="44" t="s">
        <v>228</v>
      </c>
      <c r="D49" s="45" t="s">
        <v>229</v>
      </c>
      <c r="E49" s="45" t="s">
        <v>91</v>
      </c>
      <c r="F49" s="45" t="s">
        <v>192</v>
      </c>
      <c r="G49" s="46">
        <v>2</v>
      </c>
      <c r="H49" s="46">
        <v>4</v>
      </c>
      <c r="I49" s="46">
        <v>1</v>
      </c>
      <c r="J49" s="46">
        <v>1</v>
      </c>
      <c r="K49" s="46">
        <v>3</v>
      </c>
      <c r="L49" s="47">
        <v>11</v>
      </c>
      <c r="M49" s="53" t="s">
        <v>35</v>
      </c>
      <c r="N49" s="49" t="s">
        <v>53</v>
      </c>
      <c r="O49" s="50" t="s">
        <v>54</v>
      </c>
      <c r="P49" s="49"/>
      <c r="Q49" s="50" t="s">
        <v>47</v>
      </c>
      <c r="R49" s="51" t="s">
        <v>40</v>
      </c>
    </row>
    <row r="50" spans="1:18" ht="15.75" x14ac:dyDescent="0.25">
      <c r="A50" s="43">
        <f t="shared" si="0"/>
        <v>43</v>
      </c>
      <c r="B50" s="52" t="s">
        <v>230</v>
      </c>
      <c r="C50" s="44" t="s">
        <v>231</v>
      </c>
      <c r="D50" s="45" t="s">
        <v>200</v>
      </c>
      <c r="E50" s="45" t="s">
        <v>232</v>
      </c>
      <c r="F50" s="45" t="s">
        <v>233</v>
      </c>
      <c r="G50" s="46">
        <v>4</v>
      </c>
      <c r="H50" s="46">
        <v>4</v>
      </c>
      <c r="I50" s="46">
        <v>1</v>
      </c>
      <c r="J50" s="46">
        <v>3</v>
      </c>
      <c r="K50" s="46">
        <v>4</v>
      </c>
      <c r="L50" s="47">
        <v>16</v>
      </c>
      <c r="M50" s="53" t="s">
        <v>77</v>
      </c>
      <c r="N50" s="49" t="s">
        <v>53</v>
      </c>
      <c r="O50" s="50" t="s">
        <v>54</v>
      </c>
      <c r="P50" s="49"/>
      <c r="Q50" s="50" t="s">
        <v>47</v>
      </c>
      <c r="R50" s="51" t="s">
        <v>40</v>
      </c>
    </row>
    <row r="51" spans="1:18" ht="15.75" x14ac:dyDescent="0.25">
      <c r="A51" s="43">
        <f t="shared" si="0"/>
        <v>44</v>
      </c>
      <c r="B51" s="52" t="s">
        <v>234</v>
      </c>
      <c r="C51" s="44" t="s">
        <v>235</v>
      </c>
      <c r="D51" s="45" t="s">
        <v>236</v>
      </c>
      <c r="E51" s="45" t="s">
        <v>133</v>
      </c>
      <c r="F51" s="45" t="s">
        <v>237</v>
      </c>
      <c r="G51" s="46">
        <v>2</v>
      </c>
      <c r="H51" s="46">
        <v>4</v>
      </c>
      <c r="I51" s="46">
        <v>2</v>
      </c>
      <c r="J51" s="46">
        <v>2</v>
      </c>
      <c r="K51" s="46">
        <v>4</v>
      </c>
      <c r="L51" s="47">
        <v>14</v>
      </c>
      <c r="M51" s="53" t="s">
        <v>35</v>
      </c>
      <c r="N51" s="49" t="s">
        <v>83</v>
      </c>
      <c r="O51" s="50" t="s">
        <v>84</v>
      </c>
      <c r="P51" s="49"/>
      <c r="Q51" s="50" t="s">
        <v>47</v>
      </c>
      <c r="R51" s="51" t="s">
        <v>40</v>
      </c>
    </row>
    <row r="52" spans="1:18" ht="15.75" x14ac:dyDescent="0.25">
      <c r="A52" s="43">
        <f t="shared" si="0"/>
        <v>45</v>
      </c>
      <c r="B52" s="52" t="s">
        <v>238</v>
      </c>
      <c r="C52" s="44" t="s">
        <v>239</v>
      </c>
      <c r="D52" s="45" t="s">
        <v>51</v>
      </c>
      <c r="E52" s="45" t="s">
        <v>57</v>
      </c>
      <c r="F52" s="45" t="s">
        <v>240</v>
      </c>
      <c r="G52" s="46">
        <v>4</v>
      </c>
      <c r="H52" s="46">
        <v>4</v>
      </c>
      <c r="I52" s="46">
        <v>4</v>
      </c>
      <c r="J52" s="46">
        <v>4</v>
      </c>
      <c r="K52" s="46">
        <v>4</v>
      </c>
      <c r="L52" s="47">
        <v>20</v>
      </c>
      <c r="M52" s="53" t="s">
        <v>46</v>
      </c>
      <c r="N52" s="49" t="s">
        <v>83</v>
      </c>
      <c r="O52" s="50" t="s">
        <v>84</v>
      </c>
      <c r="P52" s="49"/>
      <c r="Q52" s="50" t="s">
        <v>47</v>
      </c>
      <c r="R52" s="51" t="s">
        <v>40</v>
      </c>
    </row>
    <row r="53" spans="1:18" ht="15.75" x14ac:dyDescent="0.25">
      <c r="A53" s="43">
        <f t="shared" si="0"/>
        <v>46</v>
      </c>
      <c r="B53" s="52" t="s">
        <v>241</v>
      </c>
      <c r="C53" s="44" t="s">
        <v>242</v>
      </c>
      <c r="D53" s="45" t="s">
        <v>243</v>
      </c>
      <c r="E53" s="45" t="s">
        <v>244</v>
      </c>
      <c r="F53" s="45" t="s">
        <v>245</v>
      </c>
      <c r="G53" s="46">
        <v>0</v>
      </c>
      <c r="H53" s="46">
        <v>4</v>
      </c>
      <c r="I53" s="46">
        <v>1</v>
      </c>
      <c r="J53" s="46">
        <v>1</v>
      </c>
      <c r="K53" s="46">
        <v>4</v>
      </c>
      <c r="L53" s="47">
        <v>10</v>
      </c>
      <c r="M53" s="53" t="s">
        <v>65</v>
      </c>
      <c r="N53" s="49" t="s">
        <v>83</v>
      </c>
      <c r="O53" s="50" t="s">
        <v>84</v>
      </c>
      <c r="P53" s="49"/>
      <c r="Q53" s="50" t="s">
        <v>47</v>
      </c>
      <c r="R53" s="51" t="s">
        <v>66</v>
      </c>
    </row>
    <row r="54" spans="1:18" ht="15.75" x14ac:dyDescent="0.25">
      <c r="A54" s="43">
        <f t="shared" si="0"/>
        <v>47</v>
      </c>
      <c r="B54" s="52" t="s">
        <v>246</v>
      </c>
      <c r="C54" s="44" t="s">
        <v>247</v>
      </c>
      <c r="D54" s="45" t="s">
        <v>43</v>
      </c>
      <c r="E54" s="45" t="s">
        <v>248</v>
      </c>
      <c r="F54" s="45" t="s">
        <v>249</v>
      </c>
      <c r="G54" s="46">
        <v>2</v>
      </c>
      <c r="H54" s="46">
        <v>2</v>
      </c>
      <c r="I54" s="46">
        <v>3</v>
      </c>
      <c r="J54" s="46">
        <v>3</v>
      </c>
      <c r="K54" s="46">
        <v>4</v>
      </c>
      <c r="L54" s="47">
        <v>14</v>
      </c>
      <c r="M54" s="53" t="s">
        <v>35</v>
      </c>
      <c r="N54" s="49" t="s">
        <v>83</v>
      </c>
      <c r="O54" s="50" t="s">
        <v>84</v>
      </c>
      <c r="P54" s="49"/>
      <c r="Q54" s="50" t="s">
        <v>47</v>
      </c>
      <c r="R54" s="51" t="s">
        <v>40</v>
      </c>
    </row>
    <row r="55" spans="1:18" ht="15.75" x14ac:dyDescent="0.25">
      <c r="A55" s="43">
        <f t="shared" si="0"/>
        <v>48</v>
      </c>
      <c r="B55" s="52" t="s">
        <v>250</v>
      </c>
      <c r="C55" s="44" t="s">
        <v>251</v>
      </c>
      <c r="D55" s="45" t="s">
        <v>236</v>
      </c>
      <c r="E55" s="45" t="s">
        <v>133</v>
      </c>
      <c r="F55" s="45" t="s">
        <v>252</v>
      </c>
      <c r="G55" s="46">
        <v>4</v>
      </c>
      <c r="H55" s="46">
        <v>2</v>
      </c>
      <c r="I55" s="46">
        <v>2</v>
      </c>
      <c r="J55" s="46">
        <v>3</v>
      </c>
      <c r="K55" s="46">
        <v>4</v>
      </c>
      <c r="L55" s="47">
        <v>15</v>
      </c>
      <c r="M55" s="53" t="s">
        <v>77</v>
      </c>
      <c r="N55" s="49" t="s">
        <v>83</v>
      </c>
      <c r="O55" s="50" t="s">
        <v>84</v>
      </c>
      <c r="P55" s="49"/>
      <c r="Q55" s="50" t="s">
        <v>47</v>
      </c>
      <c r="R55" s="51" t="s">
        <v>40</v>
      </c>
    </row>
    <row r="56" spans="1:18" ht="15.75" x14ac:dyDescent="0.25">
      <c r="A56" s="43">
        <f t="shared" si="0"/>
        <v>49</v>
      </c>
      <c r="B56" s="52" t="s">
        <v>253</v>
      </c>
      <c r="C56" s="44" t="s">
        <v>254</v>
      </c>
      <c r="D56" s="45" t="s">
        <v>255</v>
      </c>
      <c r="E56" s="45" t="s">
        <v>256</v>
      </c>
      <c r="F56" s="45" t="s">
        <v>152</v>
      </c>
      <c r="G56" s="46">
        <v>4</v>
      </c>
      <c r="H56" s="46">
        <v>4</v>
      </c>
      <c r="I56" s="46">
        <v>4</v>
      </c>
      <c r="J56" s="46">
        <v>4</v>
      </c>
      <c r="K56" s="46">
        <v>3</v>
      </c>
      <c r="L56" s="47">
        <v>19</v>
      </c>
      <c r="M56" s="53" t="s">
        <v>46</v>
      </c>
      <c r="N56" s="49" t="s">
        <v>83</v>
      </c>
      <c r="O56" s="50" t="s">
        <v>84</v>
      </c>
      <c r="P56" s="49"/>
      <c r="Q56" s="50" t="s">
        <v>47</v>
      </c>
      <c r="R56" s="51" t="s">
        <v>40</v>
      </c>
    </row>
    <row r="57" spans="1:18" ht="15.75" x14ac:dyDescent="0.25">
      <c r="A57" s="43">
        <f t="shared" si="0"/>
        <v>50</v>
      </c>
      <c r="B57" s="52" t="s">
        <v>257</v>
      </c>
      <c r="C57" s="44" t="s">
        <v>258</v>
      </c>
      <c r="D57" s="45" t="s">
        <v>80</v>
      </c>
      <c r="E57" s="45" t="s">
        <v>259</v>
      </c>
      <c r="F57" s="45" t="s">
        <v>260</v>
      </c>
      <c r="G57" s="46">
        <v>4</v>
      </c>
      <c r="H57" s="46">
        <v>4</v>
      </c>
      <c r="I57" s="46">
        <v>3</v>
      </c>
      <c r="J57" s="46">
        <v>4</v>
      </c>
      <c r="K57" s="46">
        <v>4</v>
      </c>
      <c r="L57" s="47">
        <v>19</v>
      </c>
      <c r="M57" s="53" t="s">
        <v>46</v>
      </c>
      <c r="N57" s="49" t="s">
        <v>83</v>
      </c>
      <c r="O57" s="50" t="s">
        <v>84</v>
      </c>
      <c r="P57" s="49"/>
      <c r="Q57" s="50" t="s">
        <v>47</v>
      </c>
      <c r="R57" s="51" t="s">
        <v>40</v>
      </c>
    </row>
    <row r="58" spans="1:18" ht="15.75" x14ac:dyDescent="0.25">
      <c r="A58" s="43">
        <f t="shared" si="0"/>
        <v>51</v>
      </c>
      <c r="B58" s="52" t="s">
        <v>261</v>
      </c>
      <c r="C58" s="44" t="s">
        <v>262</v>
      </c>
      <c r="D58" s="45" t="s">
        <v>263</v>
      </c>
      <c r="E58" s="45" t="s">
        <v>264</v>
      </c>
      <c r="F58" s="45" t="s">
        <v>265</v>
      </c>
      <c r="G58" s="46">
        <v>2</v>
      </c>
      <c r="H58" s="46">
        <v>2</v>
      </c>
      <c r="I58" s="46">
        <v>3</v>
      </c>
      <c r="J58" s="46">
        <v>3</v>
      </c>
      <c r="K58" s="46">
        <v>4</v>
      </c>
      <c r="L58" s="47">
        <v>14</v>
      </c>
      <c r="M58" s="53" t="s">
        <v>35</v>
      </c>
      <c r="N58" s="49" t="s">
        <v>83</v>
      </c>
      <c r="O58" s="50" t="s">
        <v>84</v>
      </c>
      <c r="P58" s="49"/>
      <c r="Q58" s="50" t="s">
        <v>47</v>
      </c>
      <c r="R58" s="51" t="s">
        <v>40</v>
      </c>
    </row>
    <row r="59" spans="1:18" ht="15.75" x14ac:dyDescent="0.25">
      <c r="A59" s="43">
        <f t="shared" si="0"/>
        <v>52</v>
      </c>
      <c r="B59" s="52" t="s">
        <v>266</v>
      </c>
      <c r="C59" s="44" t="s">
        <v>267</v>
      </c>
      <c r="D59" s="45" t="s">
        <v>268</v>
      </c>
      <c r="E59" s="45" t="s">
        <v>269</v>
      </c>
      <c r="F59" s="45" t="s">
        <v>270</v>
      </c>
      <c r="G59" s="46">
        <v>2</v>
      </c>
      <c r="H59" s="46">
        <v>4</v>
      </c>
      <c r="I59" s="46">
        <v>3</v>
      </c>
      <c r="J59" s="46">
        <v>3</v>
      </c>
      <c r="K59" s="46">
        <v>1</v>
      </c>
      <c r="L59" s="47">
        <v>13</v>
      </c>
      <c r="M59" s="53" t="s">
        <v>35</v>
      </c>
      <c r="N59" s="49" t="s">
        <v>83</v>
      </c>
      <c r="O59" s="50" t="s">
        <v>84</v>
      </c>
      <c r="P59" s="49"/>
      <c r="Q59" s="50" t="s">
        <v>47</v>
      </c>
      <c r="R59" s="51" t="s">
        <v>40</v>
      </c>
    </row>
    <row r="60" spans="1:18" ht="15.75" x14ac:dyDescent="0.25">
      <c r="A60" s="43">
        <f t="shared" si="0"/>
        <v>53</v>
      </c>
      <c r="B60" s="52" t="s">
        <v>271</v>
      </c>
      <c r="C60" s="44" t="s">
        <v>272</v>
      </c>
      <c r="D60" s="45" t="s">
        <v>273</v>
      </c>
      <c r="E60" s="45" t="s">
        <v>274</v>
      </c>
      <c r="F60" s="45" t="s">
        <v>275</v>
      </c>
      <c r="G60" s="46">
        <v>4</v>
      </c>
      <c r="H60" s="46">
        <v>4</v>
      </c>
      <c r="I60" s="46">
        <v>3</v>
      </c>
      <c r="J60" s="46">
        <v>4</v>
      </c>
      <c r="K60" s="46">
        <v>4</v>
      </c>
      <c r="L60" s="47">
        <v>19</v>
      </c>
      <c r="M60" s="53" t="s">
        <v>46</v>
      </c>
      <c r="N60" s="49" t="s">
        <v>83</v>
      </c>
      <c r="O60" s="50" t="s">
        <v>84</v>
      </c>
      <c r="P60" s="49"/>
      <c r="Q60" s="50" t="s">
        <v>47</v>
      </c>
      <c r="R60" s="51" t="s">
        <v>40</v>
      </c>
    </row>
    <row r="61" spans="1:18" ht="15.75" x14ac:dyDescent="0.25">
      <c r="A61" s="43">
        <f t="shared" si="0"/>
        <v>54</v>
      </c>
      <c r="B61" s="52" t="s">
        <v>276</v>
      </c>
      <c r="C61" s="44" t="s">
        <v>277</v>
      </c>
      <c r="D61" s="45" t="s">
        <v>268</v>
      </c>
      <c r="E61" s="45" t="s">
        <v>269</v>
      </c>
      <c r="F61" s="45" t="s">
        <v>278</v>
      </c>
      <c r="G61" s="46">
        <v>2</v>
      </c>
      <c r="H61" s="46">
        <v>4</v>
      </c>
      <c r="I61" s="46">
        <v>1</v>
      </c>
      <c r="J61" s="46">
        <v>1</v>
      </c>
      <c r="K61" s="46">
        <v>3</v>
      </c>
      <c r="L61" s="47">
        <v>11</v>
      </c>
      <c r="M61" s="53" t="s">
        <v>35</v>
      </c>
      <c r="N61" s="49" t="s">
        <v>83</v>
      </c>
      <c r="O61" s="50" t="s">
        <v>84</v>
      </c>
      <c r="P61" s="49"/>
      <c r="Q61" s="50" t="s">
        <v>47</v>
      </c>
      <c r="R61" s="51" t="s">
        <v>40</v>
      </c>
    </row>
    <row r="62" spans="1:18" ht="15.75" x14ac:dyDescent="0.25">
      <c r="A62" s="43">
        <f t="shared" si="0"/>
        <v>55</v>
      </c>
      <c r="B62" s="52" t="s">
        <v>279</v>
      </c>
      <c r="C62" s="44" t="s">
        <v>280</v>
      </c>
      <c r="D62" s="45" t="s">
        <v>91</v>
      </c>
      <c r="E62" s="45" t="s">
        <v>281</v>
      </c>
      <c r="F62" s="45" t="s">
        <v>282</v>
      </c>
      <c r="G62" s="46">
        <v>2</v>
      </c>
      <c r="H62" s="46">
        <v>0</v>
      </c>
      <c r="I62" s="46">
        <v>1</v>
      </c>
      <c r="J62" s="46">
        <v>1</v>
      </c>
      <c r="K62" s="46">
        <v>4</v>
      </c>
      <c r="L62" s="47">
        <v>8</v>
      </c>
      <c r="M62" s="53" t="s">
        <v>65</v>
      </c>
      <c r="N62" s="49" t="s">
        <v>83</v>
      </c>
      <c r="O62" s="50" t="s">
        <v>84</v>
      </c>
      <c r="P62" s="49"/>
      <c r="Q62" s="50" t="s">
        <v>47</v>
      </c>
      <c r="R62" s="51" t="s">
        <v>66</v>
      </c>
    </row>
    <row r="63" spans="1:18" ht="15.75" x14ac:dyDescent="0.25">
      <c r="A63" s="43">
        <f t="shared" si="0"/>
        <v>56</v>
      </c>
      <c r="B63" s="52" t="s">
        <v>283</v>
      </c>
      <c r="C63" s="44" t="s">
        <v>284</v>
      </c>
      <c r="D63" s="45" t="s">
        <v>273</v>
      </c>
      <c r="E63" s="45" t="s">
        <v>44</v>
      </c>
      <c r="F63" s="45" t="s">
        <v>285</v>
      </c>
      <c r="G63" s="46">
        <v>4</v>
      </c>
      <c r="H63" s="46">
        <v>0</v>
      </c>
      <c r="I63" s="46">
        <v>2</v>
      </c>
      <c r="J63" s="46">
        <v>3</v>
      </c>
      <c r="K63" s="46">
        <v>3</v>
      </c>
      <c r="L63" s="47">
        <v>12</v>
      </c>
      <c r="M63" s="53" t="s">
        <v>35</v>
      </c>
      <c r="N63" s="49" t="s">
        <v>83</v>
      </c>
      <c r="O63" s="50" t="s">
        <v>84</v>
      </c>
      <c r="P63" s="49"/>
      <c r="Q63" s="50" t="s">
        <v>47</v>
      </c>
      <c r="R63" s="51" t="s">
        <v>40</v>
      </c>
    </row>
    <row r="64" spans="1:18" ht="15.75" x14ac:dyDescent="0.25">
      <c r="A64" s="43">
        <f t="shared" si="0"/>
        <v>57</v>
      </c>
      <c r="B64" s="52" t="s">
        <v>286</v>
      </c>
      <c r="C64" s="44" t="s">
        <v>287</v>
      </c>
      <c r="D64" s="45" t="s">
        <v>57</v>
      </c>
      <c r="E64" s="45" t="s">
        <v>288</v>
      </c>
      <c r="F64" s="45" t="s">
        <v>289</v>
      </c>
      <c r="G64" s="46">
        <v>4</v>
      </c>
      <c r="H64" s="46">
        <v>4</v>
      </c>
      <c r="I64" s="46">
        <v>4</v>
      </c>
      <c r="J64" s="46">
        <v>4</v>
      </c>
      <c r="K64" s="46">
        <v>4</v>
      </c>
      <c r="L64" s="47">
        <v>20</v>
      </c>
      <c r="M64" s="53" t="s">
        <v>46</v>
      </c>
      <c r="N64" s="49" t="s">
        <v>83</v>
      </c>
      <c r="O64" s="50" t="s">
        <v>84</v>
      </c>
      <c r="P64" s="49"/>
      <c r="Q64" s="50" t="s">
        <v>47</v>
      </c>
      <c r="R64" s="51" t="s">
        <v>40</v>
      </c>
    </row>
    <row r="65" spans="1:18" ht="15.75" x14ac:dyDescent="0.25">
      <c r="A65" s="43">
        <f t="shared" si="0"/>
        <v>58</v>
      </c>
      <c r="B65" s="52" t="s">
        <v>290</v>
      </c>
      <c r="C65" s="44" t="s">
        <v>291</v>
      </c>
      <c r="D65" s="45" t="s">
        <v>292</v>
      </c>
      <c r="E65" s="45" t="s">
        <v>209</v>
      </c>
      <c r="F65" s="45" t="s">
        <v>293</v>
      </c>
      <c r="G65" s="46">
        <v>0</v>
      </c>
      <c r="H65" s="46">
        <v>4</v>
      </c>
      <c r="I65" s="46">
        <v>3</v>
      </c>
      <c r="J65" s="46">
        <v>3</v>
      </c>
      <c r="K65" s="46">
        <v>4</v>
      </c>
      <c r="L65" s="47">
        <v>14</v>
      </c>
      <c r="M65" s="53" t="s">
        <v>35</v>
      </c>
      <c r="N65" s="49" t="s">
        <v>83</v>
      </c>
      <c r="O65" s="50" t="s">
        <v>84</v>
      </c>
      <c r="P65" s="49"/>
      <c r="Q65" s="50" t="s">
        <v>47</v>
      </c>
      <c r="R65" s="51" t="s">
        <v>40</v>
      </c>
    </row>
    <row r="66" spans="1:18" ht="15.75" x14ac:dyDescent="0.25">
      <c r="A66" s="43">
        <f t="shared" si="0"/>
        <v>59</v>
      </c>
      <c r="B66" s="52" t="s">
        <v>294</v>
      </c>
      <c r="C66" s="44" t="s">
        <v>295</v>
      </c>
      <c r="D66" s="45" t="s">
        <v>57</v>
      </c>
      <c r="E66" s="45" t="s">
        <v>296</v>
      </c>
      <c r="F66" s="45" t="s">
        <v>297</v>
      </c>
      <c r="G66" s="46">
        <v>4</v>
      </c>
      <c r="H66" s="46">
        <v>4</v>
      </c>
      <c r="I66" s="46">
        <v>3</v>
      </c>
      <c r="J66" s="46">
        <v>3</v>
      </c>
      <c r="K66" s="46">
        <v>4</v>
      </c>
      <c r="L66" s="47">
        <v>18</v>
      </c>
      <c r="M66" s="53" t="s">
        <v>46</v>
      </c>
      <c r="N66" s="49" t="s">
        <v>36</v>
      </c>
      <c r="O66" s="50" t="s">
        <v>37</v>
      </c>
      <c r="P66" s="49"/>
      <c r="Q66" s="50" t="s">
        <v>47</v>
      </c>
      <c r="R66" s="51" t="s">
        <v>40</v>
      </c>
    </row>
    <row r="67" spans="1:18" ht="15.75" x14ac:dyDescent="0.25">
      <c r="A67" s="43">
        <f t="shared" si="0"/>
        <v>60</v>
      </c>
      <c r="B67" s="52" t="s">
        <v>298</v>
      </c>
      <c r="C67" s="44" t="s">
        <v>299</v>
      </c>
      <c r="D67" s="45" t="s">
        <v>91</v>
      </c>
      <c r="E67" s="45" t="s">
        <v>300</v>
      </c>
      <c r="F67" s="45" t="s">
        <v>301</v>
      </c>
      <c r="G67" s="46">
        <v>4</v>
      </c>
      <c r="H67" s="46">
        <v>2</v>
      </c>
      <c r="I67" s="46">
        <v>3</v>
      </c>
      <c r="J67" s="46">
        <v>3</v>
      </c>
      <c r="K67" s="46">
        <v>3</v>
      </c>
      <c r="L67" s="47">
        <v>15</v>
      </c>
      <c r="M67" s="53" t="s">
        <v>77</v>
      </c>
      <c r="N67" s="49" t="s">
        <v>36</v>
      </c>
      <c r="O67" s="50" t="s">
        <v>37</v>
      </c>
      <c r="P67" s="49"/>
      <c r="Q67" s="50" t="s">
        <v>47</v>
      </c>
      <c r="R67" s="51" t="s">
        <v>40</v>
      </c>
    </row>
    <row r="68" spans="1:18" ht="15.75" x14ac:dyDescent="0.25">
      <c r="A68" s="43">
        <f t="shared" si="0"/>
        <v>61</v>
      </c>
      <c r="B68" s="52" t="s">
        <v>302</v>
      </c>
      <c r="C68" s="44" t="s">
        <v>303</v>
      </c>
      <c r="D68" s="45" t="s">
        <v>292</v>
      </c>
      <c r="E68" s="45" t="s">
        <v>57</v>
      </c>
      <c r="F68" s="45" t="s">
        <v>304</v>
      </c>
      <c r="G68" s="46">
        <v>4</v>
      </c>
      <c r="H68" s="46">
        <v>4</v>
      </c>
      <c r="I68" s="46">
        <v>3</v>
      </c>
      <c r="J68" s="46">
        <v>3</v>
      </c>
      <c r="K68" s="46">
        <v>4</v>
      </c>
      <c r="L68" s="47">
        <v>18</v>
      </c>
      <c r="M68" s="53" t="s">
        <v>46</v>
      </c>
      <c r="N68" s="49" t="s">
        <v>83</v>
      </c>
      <c r="O68" s="50" t="s">
        <v>84</v>
      </c>
      <c r="P68" s="49"/>
      <c r="Q68" s="50" t="s">
        <v>47</v>
      </c>
      <c r="R68" s="51" t="s">
        <v>40</v>
      </c>
    </row>
    <row r="69" spans="1:18" ht="15.75" x14ac:dyDescent="0.25">
      <c r="A69" s="43">
        <f t="shared" si="0"/>
        <v>62</v>
      </c>
      <c r="B69" s="52" t="s">
        <v>305</v>
      </c>
      <c r="C69" s="44" t="s">
        <v>306</v>
      </c>
      <c r="D69" s="45" t="s">
        <v>57</v>
      </c>
      <c r="E69" s="45" t="s">
        <v>111</v>
      </c>
      <c r="F69" s="45" t="s">
        <v>307</v>
      </c>
      <c r="G69" s="46">
        <v>4</v>
      </c>
      <c r="H69" s="46">
        <v>4</v>
      </c>
      <c r="I69" s="46">
        <v>4</v>
      </c>
      <c r="J69" s="46">
        <v>4</v>
      </c>
      <c r="K69" s="46">
        <v>3</v>
      </c>
      <c r="L69" s="47">
        <v>19</v>
      </c>
      <c r="M69" s="53" t="s">
        <v>46</v>
      </c>
      <c r="N69" s="49" t="s">
        <v>36</v>
      </c>
      <c r="O69" s="50" t="s">
        <v>37</v>
      </c>
      <c r="P69" s="49"/>
      <c r="Q69" s="50" t="s">
        <v>47</v>
      </c>
      <c r="R69" s="51" t="s">
        <v>40</v>
      </c>
    </row>
    <row r="70" spans="1:18" ht="15.75" x14ac:dyDescent="0.25">
      <c r="A70" s="43">
        <f t="shared" si="0"/>
        <v>63</v>
      </c>
      <c r="B70" s="52" t="s">
        <v>308</v>
      </c>
      <c r="C70" s="44" t="s">
        <v>309</v>
      </c>
      <c r="D70" s="45" t="s">
        <v>214</v>
      </c>
      <c r="E70" s="45" t="s">
        <v>310</v>
      </c>
      <c r="F70" s="45" t="s">
        <v>311</v>
      </c>
      <c r="G70" s="46">
        <v>4</v>
      </c>
      <c r="H70" s="46">
        <v>2</v>
      </c>
      <c r="I70" s="46">
        <v>2</v>
      </c>
      <c r="J70" s="46">
        <v>2</v>
      </c>
      <c r="K70" s="46">
        <v>3</v>
      </c>
      <c r="L70" s="47">
        <v>13</v>
      </c>
      <c r="M70" s="53" t="s">
        <v>35</v>
      </c>
      <c r="N70" s="49" t="s">
        <v>36</v>
      </c>
      <c r="O70" s="50" t="s">
        <v>37</v>
      </c>
      <c r="P70" s="49"/>
      <c r="Q70" s="50" t="s">
        <v>47</v>
      </c>
      <c r="R70" s="51" t="s">
        <v>40</v>
      </c>
    </row>
    <row r="71" spans="1:18" ht="15.75" x14ac:dyDescent="0.25">
      <c r="A71" s="43">
        <f t="shared" si="0"/>
        <v>64</v>
      </c>
      <c r="B71" s="52" t="s">
        <v>312</v>
      </c>
      <c r="C71" s="44" t="s">
        <v>313</v>
      </c>
      <c r="D71" s="45" t="s">
        <v>214</v>
      </c>
      <c r="E71" s="45" t="s">
        <v>314</v>
      </c>
      <c r="F71" s="45" t="s">
        <v>315</v>
      </c>
      <c r="G71" s="46">
        <v>4</v>
      </c>
      <c r="H71" s="46">
        <v>4</v>
      </c>
      <c r="I71" s="46">
        <v>4</v>
      </c>
      <c r="J71" s="46">
        <v>4</v>
      </c>
      <c r="K71" s="46">
        <v>4</v>
      </c>
      <c r="L71" s="47">
        <v>20</v>
      </c>
      <c r="M71" s="53" t="s">
        <v>46</v>
      </c>
      <c r="N71" s="49" t="s">
        <v>36</v>
      </c>
      <c r="O71" s="50" t="s">
        <v>37</v>
      </c>
      <c r="P71" s="49"/>
      <c r="Q71" s="50" t="s">
        <v>47</v>
      </c>
      <c r="R71" s="51" t="s">
        <v>40</v>
      </c>
    </row>
    <row r="72" spans="1:18" ht="15.75" x14ac:dyDescent="0.25">
      <c r="A72" s="43">
        <f t="shared" si="0"/>
        <v>65</v>
      </c>
      <c r="B72" s="52" t="s">
        <v>316</v>
      </c>
      <c r="C72" s="44" t="s">
        <v>317</v>
      </c>
      <c r="D72" s="45" t="s">
        <v>318</v>
      </c>
      <c r="E72" s="45" t="s">
        <v>319</v>
      </c>
      <c r="F72" s="45" t="s">
        <v>320</v>
      </c>
      <c r="G72" s="46">
        <v>0</v>
      </c>
      <c r="H72" s="46">
        <v>4</v>
      </c>
      <c r="I72" s="46">
        <v>3</v>
      </c>
      <c r="J72" s="46">
        <v>3</v>
      </c>
      <c r="K72" s="46">
        <v>2</v>
      </c>
      <c r="L72" s="47">
        <v>12</v>
      </c>
      <c r="M72" s="53" t="s">
        <v>35</v>
      </c>
      <c r="N72" s="49" t="s">
        <v>36</v>
      </c>
      <c r="O72" s="50" t="s">
        <v>37</v>
      </c>
      <c r="P72" s="49"/>
      <c r="Q72" s="50" t="s">
        <v>47</v>
      </c>
      <c r="R72" s="51" t="s">
        <v>40</v>
      </c>
    </row>
    <row r="73" spans="1:18" ht="15.75" x14ac:dyDescent="0.25">
      <c r="A73" s="43">
        <f t="shared" si="0"/>
        <v>66</v>
      </c>
      <c r="B73" s="52" t="s">
        <v>321</v>
      </c>
      <c r="C73" s="44" t="s">
        <v>322</v>
      </c>
      <c r="D73" s="45" t="s">
        <v>214</v>
      </c>
      <c r="E73" s="45" t="s">
        <v>268</v>
      </c>
      <c r="F73" s="45" t="s">
        <v>323</v>
      </c>
      <c r="G73" s="46">
        <v>4</v>
      </c>
      <c r="H73" s="46">
        <v>4</v>
      </c>
      <c r="I73" s="46">
        <v>2</v>
      </c>
      <c r="J73" s="46">
        <v>2</v>
      </c>
      <c r="K73" s="46">
        <v>2</v>
      </c>
      <c r="L73" s="47">
        <v>14</v>
      </c>
      <c r="M73" s="53" t="s">
        <v>35</v>
      </c>
      <c r="N73" s="49" t="s">
        <v>36</v>
      </c>
      <c r="O73" s="50" t="s">
        <v>37</v>
      </c>
      <c r="P73" s="49"/>
      <c r="Q73" s="50" t="s">
        <v>47</v>
      </c>
      <c r="R73" s="51" t="s">
        <v>40</v>
      </c>
    </row>
    <row r="74" spans="1:18" ht="15.75" x14ac:dyDescent="0.25">
      <c r="A74" s="43">
        <f t="shared" ref="A74:A103" si="1">A73+1</f>
        <v>67</v>
      </c>
      <c r="B74" s="52" t="s">
        <v>324</v>
      </c>
      <c r="C74" s="44" t="s">
        <v>325</v>
      </c>
      <c r="D74" s="45" t="s">
        <v>326</v>
      </c>
      <c r="E74" s="45" t="s">
        <v>174</v>
      </c>
      <c r="F74" s="45" t="s">
        <v>327</v>
      </c>
      <c r="G74" s="46">
        <v>0</v>
      </c>
      <c r="H74" s="46">
        <v>2</v>
      </c>
      <c r="I74" s="46">
        <v>3</v>
      </c>
      <c r="J74" s="46">
        <v>3</v>
      </c>
      <c r="K74" s="46">
        <v>3</v>
      </c>
      <c r="L74" s="47">
        <v>11</v>
      </c>
      <c r="M74" s="53" t="s">
        <v>35</v>
      </c>
      <c r="N74" s="49" t="s">
        <v>328</v>
      </c>
      <c r="O74" s="50" t="s">
        <v>329</v>
      </c>
      <c r="P74" s="49"/>
      <c r="Q74" s="50" t="s">
        <v>47</v>
      </c>
      <c r="R74" s="51" t="s">
        <v>40</v>
      </c>
    </row>
    <row r="75" spans="1:18" ht="15.75" x14ac:dyDescent="0.25">
      <c r="A75" s="43">
        <f t="shared" si="1"/>
        <v>68</v>
      </c>
      <c r="B75" s="52" t="s">
        <v>330</v>
      </c>
      <c r="C75" s="44" t="s">
        <v>331</v>
      </c>
      <c r="D75" s="45" t="s">
        <v>332</v>
      </c>
      <c r="E75" s="45" t="s">
        <v>91</v>
      </c>
      <c r="F75" s="45" t="s">
        <v>333</v>
      </c>
      <c r="G75" s="46">
        <v>4</v>
      </c>
      <c r="H75" s="46">
        <v>4</v>
      </c>
      <c r="I75" s="46">
        <v>3</v>
      </c>
      <c r="J75" s="46">
        <v>4</v>
      </c>
      <c r="K75" s="46">
        <v>4</v>
      </c>
      <c r="L75" s="47">
        <v>19</v>
      </c>
      <c r="M75" s="53" t="s">
        <v>46</v>
      </c>
      <c r="N75" s="49" t="s">
        <v>328</v>
      </c>
      <c r="O75" s="50" t="s">
        <v>329</v>
      </c>
      <c r="P75" s="49"/>
      <c r="Q75" s="50" t="s">
        <v>47</v>
      </c>
      <c r="R75" s="51" t="s">
        <v>40</v>
      </c>
    </row>
    <row r="76" spans="1:18" ht="15.75" x14ac:dyDescent="0.25">
      <c r="A76" s="43">
        <f t="shared" si="1"/>
        <v>69</v>
      </c>
      <c r="B76" s="52" t="s">
        <v>334</v>
      </c>
      <c r="C76" s="44" t="s">
        <v>335</v>
      </c>
      <c r="D76" s="45" t="s">
        <v>336</v>
      </c>
      <c r="E76" s="45" t="s">
        <v>337</v>
      </c>
      <c r="F76" s="45" t="s">
        <v>338</v>
      </c>
      <c r="G76" s="46">
        <v>4</v>
      </c>
      <c r="H76" s="46">
        <v>4</v>
      </c>
      <c r="I76" s="46">
        <v>3</v>
      </c>
      <c r="J76" s="46">
        <v>3</v>
      </c>
      <c r="K76" s="46">
        <v>4</v>
      </c>
      <c r="L76" s="47">
        <v>18</v>
      </c>
      <c r="M76" s="53" t="s">
        <v>46</v>
      </c>
      <c r="N76" s="49" t="s">
        <v>328</v>
      </c>
      <c r="O76" s="50" t="s">
        <v>329</v>
      </c>
      <c r="P76" s="49"/>
      <c r="Q76" s="50" t="s">
        <v>47</v>
      </c>
      <c r="R76" s="51" t="s">
        <v>40</v>
      </c>
    </row>
    <row r="77" spans="1:18" ht="15.75" x14ac:dyDescent="0.25">
      <c r="A77" s="43">
        <f t="shared" si="1"/>
        <v>70</v>
      </c>
      <c r="B77" s="52" t="s">
        <v>339</v>
      </c>
      <c r="C77" s="44" t="s">
        <v>340</v>
      </c>
      <c r="D77" s="45" t="s">
        <v>341</v>
      </c>
      <c r="E77" s="45" t="s">
        <v>342</v>
      </c>
      <c r="F77" s="45" t="s">
        <v>343</v>
      </c>
      <c r="G77" s="46">
        <v>4</v>
      </c>
      <c r="H77" s="46">
        <v>4</v>
      </c>
      <c r="I77" s="46">
        <v>2</v>
      </c>
      <c r="J77" s="46">
        <v>2</v>
      </c>
      <c r="K77" s="46">
        <v>2</v>
      </c>
      <c r="L77" s="47">
        <v>14</v>
      </c>
      <c r="M77" s="53" t="s">
        <v>35</v>
      </c>
      <c r="N77" s="49" t="s">
        <v>328</v>
      </c>
      <c r="O77" s="50" t="s">
        <v>329</v>
      </c>
      <c r="P77" s="49"/>
      <c r="Q77" s="50" t="s">
        <v>47</v>
      </c>
      <c r="R77" s="51" t="s">
        <v>40</v>
      </c>
    </row>
    <row r="78" spans="1:18" ht="15.75" x14ac:dyDescent="0.25">
      <c r="A78" s="43">
        <f t="shared" si="1"/>
        <v>71</v>
      </c>
      <c r="B78" s="52" t="s">
        <v>344</v>
      </c>
      <c r="C78" s="44" t="s">
        <v>345</v>
      </c>
      <c r="D78" s="45" t="s">
        <v>346</v>
      </c>
      <c r="E78" s="45" t="s">
        <v>33</v>
      </c>
      <c r="F78" s="45" t="s">
        <v>347</v>
      </c>
      <c r="G78" s="46">
        <v>2</v>
      </c>
      <c r="H78" s="46">
        <v>0</v>
      </c>
      <c r="I78" s="46">
        <v>3</v>
      </c>
      <c r="J78" s="46">
        <v>3</v>
      </c>
      <c r="K78" s="46">
        <v>4</v>
      </c>
      <c r="L78" s="47">
        <v>12</v>
      </c>
      <c r="M78" s="53" t="s">
        <v>35</v>
      </c>
      <c r="N78" s="49" t="s">
        <v>328</v>
      </c>
      <c r="O78" s="50" t="s">
        <v>329</v>
      </c>
      <c r="P78" s="49"/>
      <c r="Q78" s="50" t="s">
        <v>47</v>
      </c>
      <c r="R78" s="51" t="s">
        <v>40</v>
      </c>
    </row>
    <row r="79" spans="1:18" ht="15.75" x14ac:dyDescent="0.25">
      <c r="A79" s="43">
        <f t="shared" si="1"/>
        <v>72</v>
      </c>
      <c r="B79" s="52" t="s">
        <v>348</v>
      </c>
      <c r="C79" s="44" t="s">
        <v>349</v>
      </c>
      <c r="D79" s="45" t="s">
        <v>350</v>
      </c>
      <c r="E79" s="45" t="s">
        <v>351</v>
      </c>
      <c r="F79" s="45" t="s">
        <v>352</v>
      </c>
      <c r="G79" s="46">
        <v>4</v>
      </c>
      <c r="H79" s="46">
        <v>4</v>
      </c>
      <c r="I79" s="46">
        <v>3</v>
      </c>
      <c r="J79" s="46">
        <v>3</v>
      </c>
      <c r="K79" s="46">
        <v>3</v>
      </c>
      <c r="L79" s="47">
        <v>17</v>
      </c>
      <c r="M79" s="53" t="s">
        <v>77</v>
      </c>
      <c r="N79" s="49" t="s">
        <v>328</v>
      </c>
      <c r="O79" s="50" t="s">
        <v>329</v>
      </c>
      <c r="P79" s="49"/>
      <c r="Q79" s="50" t="s">
        <v>47</v>
      </c>
      <c r="R79" s="51" t="s">
        <v>40</v>
      </c>
    </row>
    <row r="80" spans="1:18" ht="15.75" x14ac:dyDescent="0.25">
      <c r="A80" s="43">
        <f t="shared" si="1"/>
        <v>73</v>
      </c>
      <c r="B80" s="52" t="s">
        <v>353</v>
      </c>
      <c r="C80" s="44" t="s">
        <v>450</v>
      </c>
      <c r="D80" s="45" t="s">
        <v>451</v>
      </c>
      <c r="E80" s="45" t="s">
        <v>256</v>
      </c>
      <c r="F80" s="45" t="s">
        <v>452</v>
      </c>
      <c r="G80" s="46">
        <v>4</v>
      </c>
      <c r="H80" s="46">
        <v>4</v>
      </c>
      <c r="I80" s="46">
        <v>1</v>
      </c>
      <c r="J80" s="46">
        <v>1</v>
      </c>
      <c r="K80" s="46">
        <v>1</v>
      </c>
      <c r="L80" s="47">
        <v>11</v>
      </c>
      <c r="M80" s="53" t="s">
        <v>35</v>
      </c>
      <c r="N80" s="49" t="s">
        <v>53</v>
      </c>
      <c r="O80" s="50" t="s">
        <v>54</v>
      </c>
      <c r="P80" s="49"/>
      <c r="Q80" s="50" t="s">
        <v>47</v>
      </c>
      <c r="R80" s="51" t="s">
        <v>40</v>
      </c>
    </row>
    <row r="81" spans="1:18" ht="15.75" x14ac:dyDescent="0.25">
      <c r="A81" s="43">
        <f t="shared" si="1"/>
        <v>74</v>
      </c>
      <c r="B81" s="52" t="s">
        <v>354</v>
      </c>
      <c r="C81" s="44" t="s">
        <v>355</v>
      </c>
      <c r="D81" s="45" t="s">
        <v>132</v>
      </c>
      <c r="E81" s="45" t="s">
        <v>356</v>
      </c>
      <c r="F81" s="45" t="s">
        <v>357</v>
      </c>
      <c r="G81" s="46">
        <v>4</v>
      </c>
      <c r="H81" s="46">
        <v>4</v>
      </c>
      <c r="I81" s="46">
        <v>2</v>
      </c>
      <c r="J81" s="46">
        <v>2</v>
      </c>
      <c r="K81" s="46">
        <v>2</v>
      </c>
      <c r="L81" s="47">
        <v>14</v>
      </c>
      <c r="M81" s="53" t="s">
        <v>35</v>
      </c>
      <c r="N81" s="49" t="s">
        <v>53</v>
      </c>
      <c r="O81" s="50" t="s">
        <v>54</v>
      </c>
      <c r="P81" s="49"/>
      <c r="Q81" s="50" t="s">
        <v>47</v>
      </c>
      <c r="R81" s="51" t="s">
        <v>40</v>
      </c>
    </row>
    <row r="82" spans="1:18" ht="15.75" x14ac:dyDescent="0.25">
      <c r="A82" s="43">
        <f t="shared" si="1"/>
        <v>75</v>
      </c>
      <c r="B82" s="52" t="s">
        <v>358</v>
      </c>
      <c r="C82" s="44" t="s">
        <v>359</v>
      </c>
      <c r="D82" s="45" t="s">
        <v>360</v>
      </c>
      <c r="E82" s="45" t="s">
        <v>361</v>
      </c>
      <c r="F82" s="45" t="s">
        <v>362</v>
      </c>
      <c r="G82" s="46">
        <v>4</v>
      </c>
      <c r="H82" s="46">
        <v>4</v>
      </c>
      <c r="I82" s="46">
        <v>3</v>
      </c>
      <c r="J82" s="46">
        <v>3</v>
      </c>
      <c r="K82" s="46">
        <v>4</v>
      </c>
      <c r="L82" s="47">
        <v>18</v>
      </c>
      <c r="M82" s="53" t="s">
        <v>46</v>
      </c>
      <c r="N82" s="49" t="s">
        <v>328</v>
      </c>
      <c r="O82" s="50" t="s">
        <v>329</v>
      </c>
      <c r="P82" s="49"/>
      <c r="Q82" s="50" t="s">
        <v>47</v>
      </c>
      <c r="R82" s="51" t="s">
        <v>40</v>
      </c>
    </row>
    <row r="83" spans="1:18" ht="15.75" x14ac:dyDescent="0.25">
      <c r="A83" s="43">
        <f t="shared" si="1"/>
        <v>76</v>
      </c>
      <c r="B83" s="52" t="s">
        <v>363</v>
      </c>
      <c r="C83" s="44" t="s">
        <v>364</v>
      </c>
      <c r="D83" s="45" t="s">
        <v>365</v>
      </c>
      <c r="E83" s="45" t="s">
        <v>366</v>
      </c>
      <c r="F83" s="45" t="s">
        <v>367</v>
      </c>
      <c r="G83" s="46">
        <v>0</v>
      </c>
      <c r="H83" s="46">
        <v>2</v>
      </c>
      <c r="I83" s="46">
        <v>3</v>
      </c>
      <c r="J83" s="46">
        <v>3</v>
      </c>
      <c r="K83" s="46">
        <v>4</v>
      </c>
      <c r="L83" s="47">
        <v>12</v>
      </c>
      <c r="M83" s="53" t="s">
        <v>35</v>
      </c>
      <c r="N83" s="49" t="s">
        <v>328</v>
      </c>
      <c r="O83" s="50" t="s">
        <v>329</v>
      </c>
      <c r="P83" s="49"/>
      <c r="Q83" s="50" t="s">
        <v>47</v>
      </c>
      <c r="R83" s="51" t="s">
        <v>40</v>
      </c>
    </row>
    <row r="84" spans="1:18" ht="15.75" x14ac:dyDescent="0.25">
      <c r="A84" s="43">
        <f t="shared" si="1"/>
        <v>77</v>
      </c>
      <c r="B84" s="52" t="s">
        <v>368</v>
      </c>
      <c r="C84" s="44" t="s">
        <v>369</v>
      </c>
      <c r="D84" s="45" t="s">
        <v>370</v>
      </c>
      <c r="E84" s="45" t="s">
        <v>336</v>
      </c>
      <c r="F84" s="45" t="s">
        <v>371</v>
      </c>
      <c r="G84" s="46">
        <v>4</v>
      </c>
      <c r="H84" s="46">
        <v>4</v>
      </c>
      <c r="I84" s="46">
        <v>3</v>
      </c>
      <c r="J84" s="46">
        <v>3</v>
      </c>
      <c r="K84" s="46">
        <v>4</v>
      </c>
      <c r="L84" s="47">
        <v>18</v>
      </c>
      <c r="M84" s="53" t="s">
        <v>46</v>
      </c>
      <c r="N84" s="49" t="s">
        <v>328</v>
      </c>
      <c r="O84" s="50" t="s">
        <v>329</v>
      </c>
      <c r="P84" s="49"/>
      <c r="Q84" s="50" t="s">
        <v>47</v>
      </c>
      <c r="R84" s="51" t="s">
        <v>40</v>
      </c>
    </row>
    <row r="85" spans="1:18" ht="15.75" x14ac:dyDescent="0.25">
      <c r="A85" s="43">
        <f t="shared" si="1"/>
        <v>78</v>
      </c>
      <c r="B85" s="52" t="s">
        <v>372</v>
      </c>
      <c r="C85" s="44" t="s">
        <v>373</v>
      </c>
      <c r="D85" s="45" t="s">
        <v>374</v>
      </c>
      <c r="E85" s="45" t="s">
        <v>375</v>
      </c>
      <c r="F85" s="45" t="s">
        <v>376</v>
      </c>
      <c r="G85" s="46">
        <v>2</v>
      </c>
      <c r="H85" s="46">
        <v>4</v>
      </c>
      <c r="I85" s="46">
        <v>3</v>
      </c>
      <c r="J85" s="46">
        <v>4</v>
      </c>
      <c r="K85" s="46">
        <v>4</v>
      </c>
      <c r="L85" s="47">
        <v>17</v>
      </c>
      <c r="M85" s="53" t="s">
        <v>77</v>
      </c>
      <c r="N85" s="49" t="s">
        <v>328</v>
      </c>
      <c r="O85" s="50" t="s">
        <v>329</v>
      </c>
      <c r="P85" s="49"/>
      <c r="Q85" s="50" t="s">
        <v>47</v>
      </c>
      <c r="R85" s="51" t="s">
        <v>40</v>
      </c>
    </row>
    <row r="86" spans="1:18" ht="15.75" x14ac:dyDescent="0.25">
      <c r="A86" s="43">
        <f t="shared" si="1"/>
        <v>79</v>
      </c>
      <c r="B86" s="52" t="s">
        <v>377</v>
      </c>
      <c r="C86" s="44" t="s">
        <v>378</v>
      </c>
      <c r="D86" s="45" t="s">
        <v>379</v>
      </c>
      <c r="E86" s="45" t="s">
        <v>380</v>
      </c>
      <c r="F86" s="45" t="s">
        <v>381</v>
      </c>
      <c r="G86" s="46">
        <v>2</v>
      </c>
      <c r="H86" s="46">
        <v>0</v>
      </c>
      <c r="I86" s="46">
        <v>1</v>
      </c>
      <c r="J86" s="46">
        <v>1</v>
      </c>
      <c r="K86" s="46">
        <v>1</v>
      </c>
      <c r="L86" s="47">
        <v>5</v>
      </c>
      <c r="M86" s="53" t="s">
        <v>382</v>
      </c>
      <c r="N86" s="49" t="s">
        <v>328</v>
      </c>
      <c r="O86" s="50" t="s">
        <v>329</v>
      </c>
      <c r="P86" s="49"/>
      <c r="Q86" s="50" t="s">
        <v>47</v>
      </c>
      <c r="R86" s="51" t="s">
        <v>66</v>
      </c>
    </row>
    <row r="87" spans="1:18" ht="15.75" x14ac:dyDescent="0.25">
      <c r="A87" s="43">
        <f t="shared" si="1"/>
        <v>80</v>
      </c>
      <c r="B87" s="52" t="s">
        <v>383</v>
      </c>
      <c r="C87" s="44" t="s">
        <v>384</v>
      </c>
      <c r="D87" s="45" t="s">
        <v>385</v>
      </c>
      <c r="E87" s="45" t="s">
        <v>386</v>
      </c>
      <c r="F87" s="45" t="s">
        <v>387</v>
      </c>
      <c r="G87" s="46">
        <v>2</v>
      </c>
      <c r="H87" s="46">
        <v>4</v>
      </c>
      <c r="I87" s="46">
        <v>3</v>
      </c>
      <c r="J87" s="46">
        <v>3</v>
      </c>
      <c r="K87" s="46">
        <v>3</v>
      </c>
      <c r="L87" s="47">
        <v>15</v>
      </c>
      <c r="M87" s="53" t="s">
        <v>77</v>
      </c>
      <c r="N87" s="49" t="s">
        <v>328</v>
      </c>
      <c r="O87" s="50" t="s">
        <v>329</v>
      </c>
      <c r="P87" s="49"/>
      <c r="Q87" s="50" t="s">
        <v>47</v>
      </c>
      <c r="R87" s="51" t="s">
        <v>40</v>
      </c>
    </row>
    <row r="88" spans="1:18" ht="15.75" x14ac:dyDescent="0.25">
      <c r="A88" s="43">
        <f t="shared" si="1"/>
        <v>81</v>
      </c>
      <c r="B88" s="52" t="s">
        <v>388</v>
      </c>
      <c r="C88" s="44" t="s">
        <v>389</v>
      </c>
      <c r="D88" s="45" t="s">
        <v>390</v>
      </c>
      <c r="E88" s="45" t="s">
        <v>174</v>
      </c>
      <c r="F88" s="45" t="s">
        <v>391</v>
      </c>
      <c r="G88" s="46">
        <v>2</v>
      </c>
      <c r="H88" s="46">
        <v>0</v>
      </c>
      <c r="I88" s="46">
        <v>3</v>
      </c>
      <c r="J88" s="46">
        <v>3</v>
      </c>
      <c r="K88" s="46">
        <v>3</v>
      </c>
      <c r="L88" s="47">
        <v>11</v>
      </c>
      <c r="M88" s="53" t="s">
        <v>35</v>
      </c>
      <c r="N88" s="49" t="s">
        <v>328</v>
      </c>
      <c r="O88" s="50" t="s">
        <v>329</v>
      </c>
      <c r="P88" s="49"/>
      <c r="Q88" s="50" t="s">
        <v>47</v>
      </c>
      <c r="R88" s="51" t="s">
        <v>40</v>
      </c>
    </row>
    <row r="89" spans="1:18" ht="15.75" x14ac:dyDescent="0.25">
      <c r="A89" s="43">
        <f t="shared" si="1"/>
        <v>82</v>
      </c>
      <c r="B89" s="52" t="s">
        <v>392</v>
      </c>
      <c r="C89" s="44" t="s">
        <v>393</v>
      </c>
      <c r="D89" s="45" t="s">
        <v>394</v>
      </c>
      <c r="E89" s="45" t="s">
        <v>395</v>
      </c>
      <c r="F89" s="45" t="s">
        <v>396</v>
      </c>
      <c r="G89" s="46">
        <v>0</v>
      </c>
      <c r="H89" s="46">
        <v>4</v>
      </c>
      <c r="I89" s="46">
        <v>1</v>
      </c>
      <c r="J89" s="46">
        <v>1</v>
      </c>
      <c r="K89" s="46">
        <v>1</v>
      </c>
      <c r="L89" s="47">
        <v>7</v>
      </c>
      <c r="M89" s="53" t="s">
        <v>65</v>
      </c>
      <c r="N89" s="49" t="s">
        <v>328</v>
      </c>
      <c r="O89" s="50" t="s">
        <v>329</v>
      </c>
      <c r="P89" s="49"/>
      <c r="Q89" s="50" t="s">
        <v>47</v>
      </c>
      <c r="R89" s="51" t="s">
        <v>66</v>
      </c>
    </row>
    <row r="90" spans="1:18" ht="15.75" x14ac:dyDescent="0.25">
      <c r="A90" s="43">
        <f t="shared" si="1"/>
        <v>83</v>
      </c>
      <c r="B90" s="52" t="s">
        <v>397</v>
      </c>
      <c r="C90" s="44" t="s">
        <v>398</v>
      </c>
      <c r="D90" s="45" t="s">
        <v>399</v>
      </c>
      <c r="E90" s="45" t="s">
        <v>336</v>
      </c>
      <c r="F90" s="45" t="s">
        <v>400</v>
      </c>
      <c r="G90" s="46">
        <v>0</v>
      </c>
      <c r="H90" s="46">
        <v>4</v>
      </c>
      <c r="I90" s="46">
        <v>1</v>
      </c>
      <c r="J90" s="46">
        <v>1</v>
      </c>
      <c r="K90" s="46">
        <v>1</v>
      </c>
      <c r="L90" s="47">
        <v>7</v>
      </c>
      <c r="M90" s="53" t="s">
        <v>65</v>
      </c>
      <c r="N90" s="49" t="s">
        <v>328</v>
      </c>
      <c r="O90" s="50" t="s">
        <v>329</v>
      </c>
      <c r="P90" s="49"/>
      <c r="Q90" s="50" t="s">
        <v>47</v>
      </c>
      <c r="R90" s="51" t="s">
        <v>66</v>
      </c>
    </row>
    <row r="91" spans="1:18" ht="15.75" x14ac:dyDescent="0.25">
      <c r="A91" s="43">
        <f t="shared" si="1"/>
        <v>84</v>
      </c>
      <c r="B91" s="52" t="s">
        <v>401</v>
      </c>
      <c r="C91" s="44" t="s">
        <v>402</v>
      </c>
      <c r="D91" s="45" t="s">
        <v>403</v>
      </c>
      <c r="E91" s="45" t="s">
        <v>404</v>
      </c>
      <c r="F91" s="45" t="s">
        <v>405</v>
      </c>
      <c r="G91" s="46">
        <v>0</v>
      </c>
      <c r="H91" s="46">
        <v>0</v>
      </c>
      <c r="I91" s="46">
        <v>1</v>
      </c>
      <c r="J91" s="46">
        <v>1</v>
      </c>
      <c r="K91" s="46">
        <v>1</v>
      </c>
      <c r="L91" s="47">
        <v>3</v>
      </c>
      <c r="M91" s="53" t="s">
        <v>382</v>
      </c>
      <c r="N91" s="49" t="s">
        <v>328</v>
      </c>
      <c r="O91" s="50" t="s">
        <v>329</v>
      </c>
      <c r="P91" s="49"/>
      <c r="Q91" s="50" t="s">
        <v>47</v>
      </c>
      <c r="R91" s="51" t="s">
        <v>66</v>
      </c>
    </row>
    <row r="92" spans="1:18" ht="15.75" x14ac:dyDescent="0.25">
      <c r="A92" s="43">
        <f t="shared" si="1"/>
        <v>85</v>
      </c>
      <c r="B92" s="52" t="s">
        <v>406</v>
      </c>
      <c r="C92" s="44" t="s">
        <v>407</v>
      </c>
      <c r="D92" s="45" t="s">
        <v>120</v>
      </c>
      <c r="E92" s="45" t="s">
        <v>214</v>
      </c>
      <c r="F92" s="45" t="s">
        <v>408</v>
      </c>
      <c r="G92" s="46">
        <v>2</v>
      </c>
      <c r="H92" s="46">
        <v>4</v>
      </c>
      <c r="I92" s="46">
        <v>3</v>
      </c>
      <c r="J92" s="46">
        <v>3</v>
      </c>
      <c r="K92" s="46">
        <v>3</v>
      </c>
      <c r="L92" s="47">
        <v>15</v>
      </c>
      <c r="M92" s="53" t="s">
        <v>77</v>
      </c>
      <c r="N92" s="49" t="s">
        <v>328</v>
      </c>
      <c r="O92" s="50" t="s">
        <v>329</v>
      </c>
      <c r="P92" s="49"/>
      <c r="Q92" s="50" t="s">
        <v>47</v>
      </c>
      <c r="R92" s="51" t="s">
        <v>40</v>
      </c>
    </row>
    <row r="93" spans="1:18" ht="15.75" x14ac:dyDescent="0.25">
      <c r="A93" s="43">
        <f t="shared" si="1"/>
        <v>86</v>
      </c>
      <c r="B93" s="52" t="s">
        <v>409</v>
      </c>
      <c r="C93" s="44" t="s">
        <v>410</v>
      </c>
      <c r="D93" s="45" t="s">
        <v>120</v>
      </c>
      <c r="E93" s="45" t="s">
        <v>411</v>
      </c>
      <c r="F93" s="45" t="s">
        <v>412</v>
      </c>
      <c r="G93" s="46">
        <v>4</v>
      </c>
      <c r="H93" s="46">
        <v>4</v>
      </c>
      <c r="I93" s="46">
        <v>3</v>
      </c>
      <c r="J93" s="46">
        <v>2</v>
      </c>
      <c r="K93" s="46">
        <v>2</v>
      </c>
      <c r="L93" s="47">
        <v>15</v>
      </c>
      <c r="M93" s="53" t="s">
        <v>77</v>
      </c>
      <c r="N93" s="49" t="s">
        <v>36</v>
      </c>
      <c r="O93" s="50" t="s">
        <v>37</v>
      </c>
      <c r="P93" s="49"/>
      <c r="Q93" s="50" t="s">
        <v>47</v>
      </c>
      <c r="R93" s="51" t="s">
        <v>40</v>
      </c>
    </row>
    <row r="94" spans="1:18" ht="15.75" x14ac:dyDescent="0.25">
      <c r="A94" s="43">
        <f t="shared" si="1"/>
        <v>87</v>
      </c>
      <c r="B94" s="52" t="s">
        <v>413</v>
      </c>
      <c r="C94" s="44" t="s">
        <v>414</v>
      </c>
      <c r="D94" s="45" t="s">
        <v>399</v>
      </c>
      <c r="E94" s="45" t="s">
        <v>336</v>
      </c>
      <c r="F94" s="45" t="s">
        <v>415</v>
      </c>
      <c r="G94" s="46">
        <v>2</v>
      </c>
      <c r="H94" s="46">
        <v>4</v>
      </c>
      <c r="I94" s="46">
        <v>1</v>
      </c>
      <c r="J94" s="46">
        <v>1</v>
      </c>
      <c r="K94" s="46">
        <v>3</v>
      </c>
      <c r="L94" s="47">
        <v>11</v>
      </c>
      <c r="M94" s="53" t="s">
        <v>35</v>
      </c>
      <c r="N94" s="49" t="s">
        <v>36</v>
      </c>
      <c r="O94" s="50" t="s">
        <v>37</v>
      </c>
      <c r="P94" s="49"/>
      <c r="Q94" s="50" t="s">
        <v>47</v>
      </c>
      <c r="R94" s="51" t="s">
        <v>40</v>
      </c>
    </row>
    <row r="95" spans="1:18" ht="15.75" x14ac:dyDescent="0.25">
      <c r="A95" s="43">
        <f t="shared" si="1"/>
        <v>88</v>
      </c>
      <c r="B95" s="52" t="s">
        <v>416</v>
      </c>
      <c r="C95" s="44" t="s">
        <v>417</v>
      </c>
      <c r="D95" s="45" t="s">
        <v>418</v>
      </c>
      <c r="E95" s="45" t="s">
        <v>419</v>
      </c>
      <c r="F95" s="45" t="s">
        <v>420</v>
      </c>
      <c r="G95" s="46">
        <v>2</v>
      </c>
      <c r="H95" s="46">
        <v>2</v>
      </c>
      <c r="I95" s="46">
        <v>2</v>
      </c>
      <c r="J95" s="46">
        <v>2</v>
      </c>
      <c r="K95" s="46">
        <v>3</v>
      </c>
      <c r="L95" s="47">
        <v>11</v>
      </c>
      <c r="M95" s="53" t="s">
        <v>35</v>
      </c>
      <c r="N95" s="49" t="s">
        <v>36</v>
      </c>
      <c r="O95" s="50" t="s">
        <v>37</v>
      </c>
      <c r="P95" s="49"/>
      <c r="Q95" s="50" t="s">
        <v>47</v>
      </c>
      <c r="R95" s="51" t="s">
        <v>40</v>
      </c>
    </row>
    <row r="96" spans="1:18" ht="15.75" x14ac:dyDescent="0.25">
      <c r="A96" s="43">
        <f t="shared" si="1"/>
        <v>89</v>
      </c>
      <c r="B96" s="52" t="s">
        <v>421</v>
      </c>
      <c r="C96" s="44" t="s">
        <v>422</v>
      </c>
      <c r="D96" s="45" t="s">
        <v>423</v>
      </c>
      <c r="E96" s="45" t="s">
        <v>424</v>
      </c>
      <c r="F96" s="45" t="s">
        <v>425</v>
      </c>
      <c r="G96" s="46">
        <v>2</v>
      </c>
      <c r="H96" s="46">
        <v>4</v>
      </c>
      <c r="I96" s="46">
        <v>1</v>
      </c>
      <c r="J96" s="46">
        <v>2</v>
      </c>
      <c r="K96" s="46">
        <v>2</v>
      </c>
      <c r="L96" s="47">
        <v>11</v>
      </c>
      <c r="M96" s="53" t="s">
        <v>35</v>
      </c>
      <c r="N96" s="49" t="s">
        <v>328</v>
      </c>
      <c r="O96" s="50" t="s">
        <v>329</v>
      </c>
      <c r="P96" s="49"/>
      <c r="Q96" s="50" t="s">
        <v>47</v>
      </c>
      <c r="R96" s="51" t="s">
        <v>40</v>
      </c>
    </row>
    <row r="97" spans="1:18" ht="15.75" x14ac:dyDescent="0.25">
      <c r="A97" s="43">
        <f t="shared" si="1"/>
        <v>90</v>
      </c>
      <c r="B97" s="52" t="s">
        <v>426</v>
      </c>
      <c r="C97" s="44" t="s">
        <v>427</v>
      </c>
      <c r="D97" s="45" t="s">
        <v>428</v>
      </c>
      <c r="E97" s="45" t="s">
        <v>124</v>
      </c>
      <c r="F97" s="45" t="s">
        <v>429</v>
      </c>
      <c r="G97" s="46">
        <v>4</v>
      </c>
      <c r="H97" s="46">
        <v>2</v>
      </c>
      <c r="I97" s="46">
        <v>2</v>
      </c>
      <c r="J97" s="46">
        <v>2</v>
      </c>
      <c r="K97" s="46">
        <v>3</v>
      </c>
      <c r="L97" s="47">
        <v>13</v>
      </c>
      <c r="M97" s="53" t="s">
        <v>35</v>
      </c>
      <c r="N97" s="49" t="s">
        <v>328</v>
      </c>
      <c r="O97" s="50" t="s">
        <v>329</v>
      </c>
      <c r="P97" s="49"/>
      <c r="Q97" s="50" t="s">
        <v>47</v>
      </c>
      <c r="R97" s="51" t="s">
        <v>40</v>
      </c>
    </row>
    <row r="98" spans="1:18" ht="15.75" x14ac:dyDescent="0.25">
      <c r="A98" s="43">
        <f t="shared" si="1"/>
        <v>91</v>
      </c>
      <c r="B98" s="52" t="s">
        <v>430</v>
      </c>
      <c r="C98" s="44" t="s">
        <v>431</v>
      </c>
      <c r="D98" s="45" t="s">
        <v>196</v>
      </c>
      <c r="E98" s="45" t="s">
        <v>403</v>
      </c>
      <c r="F98" s="45" t="s">
        <v>432</v>
      </c>
      <c r="G98" s="46">
        <v>4</v>
      </c>
      <c r="H98" s="46">
        <v>4</v>
      </c>
      <c r="I98" s="46">
        <v>3</v>
      </c>
      <c r="J98" s="46">
        <v>2</v>
      </c>
      <c r="K98" s="46">
        <v>3</v>
      </c>
      <c r="L98" s="47">
        <v>16</v>
      </c>
      <c r="M98" s="53" t="s">
        <v>77</v>
      </c>
      <c r="N98" s="49" t="s">
        <v>328</v>
      </c>
      <c r="O98" s="50" t="s">
        <v>329</v>
      </c>
      <c r="P98" s="49"/>
      <c r="Q98" s="50" t="s">
        <v>47</v>
      </c>
      <c r="R98" s="51" t="s">
        <v>40</v>
      </c>
    </row>
    <row r="99" spans="1:18" ht="15.75" x14ac:dyDescent="0.25">
      <c r="A99" s="43">
        <f t="shared" si="1"/>
        <v>92</v>
      </c>
      <c r="B99" s="52" t="s">
        <v>433</v>
      </c>
      <c r="C99" s="44" t="s">
        <v>434</v>
      </c>
      <c r="D99" s="45" t="s">
        <v>386</v>
      </c>
      <c r="E99" s="45" t="s">
        <v>91</v>
      </c>
      <c r="F99" s="45" t="s">
        <v>435</v>
      </c>
      <c r="G99" s="46">
        <v>4</v>
      </c>
      <c r="H99" s="46">
        <v>4</v>
      </c>
      <c r="I99" s="46">
        <v>2</v>
      </c>
      <c r="J99" s="46">
        <v>3</v>
      </c>
      <c r="K99" s="46">
        <v>3</v>
      </c>
      <c r="L99" s="47">
        <v>16</v>
      </c>
      <c r="M99" s="53" t="s">
        <v>77</v>
      </c>
      <c r="N99" s="49" t="s">
        <v>328</v>
      </c>
      <c r="O99" s="50" t="s">
        <v>329</v>
      </c>
      <c r="P99" s="49"/>
      <c r="Q99" s="50" t="s">
        <v>47</v>
      </c>
      <c r="R99" s="51" t="s">
        <v>40</v>
      </c>
    </row>
    <row r="100" spans="1:18" ht="15.75" x14ac:dyDescent="0.25">
      <c r="A100" s="43">
        <f t="shared" si="1"/>
        <v>93</v>
      </c>
      <c r="B100" s="52" t="s">
        <v>436</v>
      </c>
      <c r="C100" s="44" t="s">
        <v>437</v>
      </c>
      <c r="D100" s="45" t="s">
        <v>438</v>
      </c>
      <c r="E100" s="45" t="s">
        <v>111</v>
      </c>
      <c r="F100" s="45" t="s">
        <v>439</v>
      </c>
      <c r="G100" s="46">
        <v>4</v>
      </c>
      <c r="H100" s="46">
        <v>4</v>
      </c>
      <c r="I100" s="46">
        <v>2</v>
      </c>
      <c r="J100" s="46">
        <v>3</v>
      </c>
      <c r="K100" s="46">
        <v>3</v>
      </c>
      <c r="L100" s="47">
        <v>16</v>
      </c>
      <c r="M100" s="53" t="s">
        <v>77</v>
      </c>
      <c r="N100" s="49" t="s">
        <v>328</v>
      </c>
      <c r="O100" s="50" t="s">
        <v>329</v>
      </c>
      <c r="P100" s="49"/>
      <c r="Q100" s="50" t="s">
        <v>47</v>
      </c>
      <c r="R100" s="51" t="s">
        <v>40</v>
      </c>
    </row>
    <row r="101" spans="1:18" ht="15.75" x14ac:dyDescent="0.25">
      <c r="A101" s="43">
        <f t="shared" si="1"/>
        <v>94</v>
      </c>
      <c r="B101" s="52" t="s">
        <v>440</v>
      </c>
      <c r="C101" s="44" t="s">
        <v>441</v>
      </c>
      <c r="D101" s="45" t="s">
        <v>442</v>
      </c>
      <c r="E101" s="45" t="s">
        <v>443</v>
      </c>
      <c r="F101" s="45" t="s">
        <v>444</v>
      </c>
      <c r="G101" s="46">
        <v>4</v>
      </c>
      <c r="H101" s="46">
        <v>4</v>
      </c>
      <c r="I101" s="46">
        <v>3</v>
      </c>
      <c r="J101" s="46">
        <v>3</v>
      </c>
      <c r="K101" s="46">
        <v>4</v>
      </c>
      <c r="L101" s="47">
        <v>18</v>
      </c>
      <c r="M101" s="53" t="s">
        <v>46</v>
      </c>
      <c r="N101" s="49" t="s">
        <v>328</v>
      </c>
      <c r="O101" s="50" t="s">
        <v>329</v>
      </c>
      <c r="P101" s="49"/>
      <c r="Q101" s="50" t="s">
        <v>47</v>
      </c>
      <c r="R101" s="51" t="s">
        <v>40</v>
      </c>
    </row>
    <row r="102" spans="1:18" ht="15.75" x14ac:dyDescent="0.25">
      <c r="A102" s="43">
        <f t="shared" si="1"/>
        <v>95</v>
      </c>
      <c r="B102" s="52" t="s">
        <v>445</v>
      </c>
      <c r="C102" s="44" t="s">
        <v>446</v>
      </c>
      <c r="D102" s="45" t="s">
        <v>447</v>
      </c>
      <c r="E102" s="45" t="s">
        <v>448</v>
      </c>
      <c r="F102" s="45" t="s">
        <v>449</v>
      </c>
      <c r="G102" s="46">
        <v>2</v>
      </c>
      <c r="H102" s="46">
        <v>2</v>
      </c>
      <c r="I102" s="46">
        <v>3</v>
      </c>
      <c r="J102" s="46">
        <v>3</v>
      </c>
      <c r="K102" s="46">
        <v>4</v>
      </c>
      <c r="L102" s="47">
        <v>14</v>
      </c>
      <c r="M102" s="53" t="s">
        <v>35</v>
      </c>
      <c r="N102" s="49" t="s">
        <v>328</v>
      </c>
      <c r="O102" s="50" t="s">
        <v>329</v>
      </c>
      <c r="P102" s="49"/>
      <c r="Q102" s="50" t="s">
        <v>47</v>
      </c>
      <c r="R102" s="51" t="s">
        <v>40</v>
      </c>
    </row>
    <row r="103" spans="1:18" ht="15.75" x14ac:dyDescent="0.25">
      <c r="A103" s="43">
        <f t="shared" si="1"/>
        <v>96</v>
      </c>
      <c r="B103" s="52"/>
      <c r="C103" s="44"/>
      <c r="D103" s="45" t="s">
        <v>47</v>
      </c>
      <c r="E103" s="45" t="s">
        <v>47</v>
      </c>
      <c r="F103" s="45" t="s">
        <v>47</v>
      </c>
      <c r="G103" s="46"/>
      <c r="H103" s="46"/>
      <c r="I103" s="46"/>
      <c r="J103" s="46"/>
      <c r="K103" s="46"/>
      <c r="L103" s="47" t="s">
        <v>47</v>
      </c>
      <c r="M103" s="53" t="s">
        <v>47</v>
      </c>
      <c r="N103" s="49"/>
      <c r="O103" s="50" t="s">
        <v>47</v>
      </c>
      <c r="P103" s="49"/>
      <c r="Q103" s="50" t="s">
        <v>47</v>
      </c>
      <c r="R103" s="51" t="s">
        <v>47</v>
      </c>
    </row>
    <row r="115" spans="5:5" x14ac:dyDescent="0.25">
      <c r="E115" t="s">
        <v>453</v>
      </c>
    </row>
  </sheetData>
  <autoFilter ref="A6:R103" xr:uid="{BCEACF27-58E8-4D37-BF81-E8337CC838BF}"/>
  <mergeCells count="21">
    <mergeCell ref="R6:R7"/>
    <mergeCell ref="G7:K7"/>
    <mergeCell ref="L6:L7"/>
    <mergeCell ref="M6:M7"/>
    <mergeCell ref="N6:N7"/>
    <mergeCell ref="O6:O7"/>
    <mergeCell ref="P6:P7"/>
    <mergeCell ref="Q6:Q7"/>
    <mergeCell ref="G5:K5"/>
    <mergeCell ref="A6:A7"/>
    <mergeCell ref="B6:B7"/>
    <mergeCell ref="C6:C7"/>
    <mergeCell ref="D6:D7"/>
    <mergeCell ref="E6:E7"/>
    <mergeCell ref="F6:F7"/>
    <mergeCell ref="A1:R1"/>
    <mergeCell ref="A3:B3"/>
    <mergeCell ref="C3:E3"/>
    <mergeCell ref="F3:G3"/>
    <mergeCell ref="H3:K3"/>
    <mergeCell ref="N3:O3"/>
  </mergeCells>
  <conditionalFormatting sqref="C3:E3">
    <cfRule type="cellIs" dxfId="1" priority="2" operator="equal">
      <formula>0</formula>
    </cfRule>
  </conditionalFormatting>
  <conditionalFormatting sqref="F3 H3">
    <cfRule type="cellIs" dxfId="0" priority="1" operator="equal">
      <formula>0</formula>
    </cfRule>
  </conditionalFormatting>
  <dataValidations count="7">
    <dataValidation type="list" allowBlank="1" showInputMessage="1" showErrorMessage="1" sqref="N8:N103" xr:uid="{387BD90F-25F4-44D6-A680-D909CFDFEC26}">
      <formula1>INDIRECT($O$2)</formula1>
    </dataValidation>
    <dataValidation type="list" allowBlank="1" showInputMessage="1" showErrorMessage="1" sqref="P8:P103" xr:uid="{BFD50222-AB20-4A0F-97C3-4B6FFB65C708}">
      <formula1>INDIRECT($R$4)</formula1>
    </dataValidation>
    <dataValidation type="custom" allowBlank="1" showInputMessage="1" showErrorMessage="1" errorTitle="Faltan datos" error="Debe especificar la lengua originaria" promptTitle="Ingrese el DNI con 8 digitos" sqref="C8:C10" xr:uid="{4DE2E43A-3D23-4C3E-B089-D5D4E77BC9F8}">
      <formula1>$D$4&lt;&gt;20</formula1>
    </dataValidation>
    <dataValidation type="custom" allowBlank="1" showInputMessage="1" showErrorMessage="1" errorTitle="Faltan datos" error="Debe especificar la lengua originaria" promptTitle="Ingrese el DNI con 8 digitos" sqref="C11:C103" xr:uid="{9621980F-A913-427C-AA72-9AC5E0393CA1}">
      <formula1>$C$4&lt;&gt;20</formula1>
    </dataValidation>
    <dataValidation type="list" allowBlank="1" showInputMessage="1" showErrorMessage="1" sqref="I8:K103" xr:uid="{E13805F1-05DA-441E-9309-73022DF173EA}">
      <formula1>"0,1,2,3,4"</formula1>
    </dataValidation>
    <dataValidation type="list" allowBlank="1" showInputMessage="1" showErrorMessage="1" sqref="G8:H103" xr:uid="{D395AED0-757B-4397-A615-BC5AA21D88A4}">
      <formula1>"0,2,4"</formula1>
    </dataValidation>
    <dataValidation type="list" allowBlank="1" showInputMessage="1" showErrorMessage="1" sqref="H3" xr:uid="{ADCEDF11-83EF-4CAA-8B4F-015788261E29}">
      <formula1>INDIRECT(INDEX(ugel2,MATCH($F$3,ugel1,0)))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Intel</cp:lastModifiedBy>
  <dcterms:created xsi:type="dcterms:W3CDTF">2023-08-04T20:08:55Z</dcterms:created>
  <dcterms:modified xsi:type="dcterms:W3CDTF">2023-08-04T20:18:07Z</dcterms:modified>
</cp:coreProperties>
</file>